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bramlett\Desktop\"/>
    </mc:Choice>
  </mc:AlternateContent>
  <bookViews>
    <workbookView xWindow="0" yWindow="2070" windowWidth="19200" windowHeight="10290" firstSheet="1" activeTab="1"/>
  </bookViews>
  <sheets>
    <sheet name="1981-2004" sheetId="8" r:id="rId1"/>
    <sheet name="TOTALS" sheetId="9" r:id="rId2"/>
    <sheet name="2000-2013" sheetId="7" r:id="rId3"/>
    <sheet name="BREAKDOWN" sheetId="1" r:id="rId4"/>
    <sheet name="11 Tax rates" sheetId="2" r:id="rId5"/>
    <sheet name="USED TO MAIL" sheetId="3" r:id="rId6"/>
    <sheet name="HS EXEMPTIONS" sheetId="10" r:id="rId7"/>
    <sheet name="differ" sheetId="4" r:id="rId8"/>
  </sheets>
  <definedNames>
    <definedName name="_xlnm.Print_Area" localSheetId="4">'11 Tax rates'!$A$1:$F$48</definedName>
    <definedName name="_xlnm.Print_Area" localSheetId="0">'1981-2004'!$A$1:$Y$29</definedName>
    <definedName name="_xlnm.Print_Area" localSheetId="2">'2000-2013'!$A$1:$S$28</definedName>
    <definedName name="_xlnm.Print_Area" localSheetId="3">BREAKDOWN!$A$1:$I$31</definedName>
    <definedName name="_xlnm.Print_Area" localSheetId="6">'HS EXEMPTIONS'!$A$1:$G$26</definedName>
    <definedName name="_xlnm.Print_Area" localSheetId="1">TOTALS!$B$1:$E$48</definedName>
    <definedName name="_xlnm.Print_Area" localSheetId="5">'USED TO MAIL'!$A$1:$B$31</definedName>
  </definedNames>
  <calcPr calcId="152511"/>
</workbook>
</file>

<file path=xl/calcChain.xml><?xml version="1.0" encoding="utf-8"?>
<calcChain xmlns="http://schemas.openxmlformats.org/spreadsheetml/2006/main">
  <c r="D44" i="9" l="1"/>
  <c r="M25" i="9"/>
  <c r="D35" i="9"/>
  <c r="D34" i="9"/>
  <c r="D43" i="9"/>
  <c r="D46" i="9" l="1"/>
  <c r="D45" i="9"/>
  <c r="C47" i="2"/>
  <c r="C46" i="2"/>
  <c r="C45" i="2"/>
  <c r="C35" i="2"/>
  <c r="C38" i="2"/>
  <c r="C37" i="2"/>
  <c r="C36" i="2"/>
  <c r="C44" i="2"/>
  <c r="C43" i="2"/>
  <c r="C42" i="2"/>
  <c r="C41" i="2"/>
  <c r="C40" i="2"/>
  <c r="C39" i="2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42" i="9"/>
  <c r="D41" i="9"/>
  <c r="D40" i="9"/>
  <c r="D39" i="9"/>
  <c r="D38" i="9"/>
  <c r="D37" i="9"/>
  <c r="D36" i="9"/>
  <c r="D7" i="4"/>
  <c r="C33" i="1"/>
  <c r="C34" i="1"/>
  <c r="C35" i="1"/>
</calcChain>
</file>

<file path=xl/sharedStrings.xml><?xml version="1.0" encoding="utf-8"?>
<sst xmlns="http://schemas.openxmlformats.org/spreadsheetml/2006/main" count="411" uniqueCount="206">
  <si>
    <t>HOCKLEY COUNTY APPRAISAL DISTRICT</t>
  </si>
  <si>
    <t>OFFICIAL</t>
  </si>
  <si>
    <t>TAXING ENTITY</t>
  </si>
  <si>
    <t>TAX RATES</t>
  </si>
  <si>
    <t>DIFFERENCE</t>
  </si>
  <si>
    <t xml:space="preserve">HOCKLEY COUNTY </t>
  </si>
  <si>
    <t>HIGH PLAINS WATER DISTRICT</t>
  </si>
  <si>
    <t>SOUTH PLAINS COLLEGE</t>
  </si>
  <si>
    <t>CITY OF ANTON</t>
  </si>
  <si>
    <t>ANTON ISD</t>
  </si>
  <si>
    <t>CITY OF LEVELLAND</t>
  </si>
  <si>
    <t>LEVELLAND ISD</t>
  </si>
  <si>
    <t xml:space="preserve">CITY OF ROPESVILLE </t>
  </si>
  <si>
    <t xml:space="preserve">ROPES ISD  </t>
  </si>
  <si>
    <t>CITY OF SUNDOWN</t>
  </si>
  <si>
    <t>SUNDOWN ISD</t>
  </si>
  <si>
    <t xml:space="preserve">CITY OF SMYER </t>
  </si>
  <si>
    <t>SMYER ISD</t>
  </si>
  <si>
    <t>WHITHARRAL ISD</t>
  </si>
  <si>
    <t>SOUTH PLAINS WATER DISTRICT</t>
  </si>
  <si>
    <t>CLL</t>
  </si>
  <si>
    <t>SLL</t>
  </si>
  <si>
    <t>GHK</t>
  </si>
  <si>
    <t>M&amp;O</t>
  </si>
  <si>
    <t>I&amp;S</t>
  </si>
  <si>
    <t>X</t>
  </si>
  <si>
    <t>NET TAXABLE VALUES AFTER FREEZE FOR SCHOOL DISTRICT</t>
  </si>
  <si>
    <t>PO BOX 1090</t>
  </si>
  <si>
    <t>LEVELLAND, TX 79336</t>
  </si>
  <si>
    <t>WHP</t>
  </si>
  <si>
    <t>JRC</t>
  </si>
  <si>
    <t>CAN</t>
  </si>
  <si>
    <t>SAN</t>
  </si>
  <si>
    <t>CRV</t>
  </si>
  <si>
    <t>SRV</t>
  </si>
  <si>
    <t>CSD</t>
  </si>
  <si>
    <t>SSD</t>
  </si>
  <si>
    <t>CSM</t>
  </si>
  <si>
    <t>SSM</t>
  </si>
  <si>
    <t>SWH</t>
  </si>
  <si>
    <t>WSP</t>
  </si>
  <si>
    <t>ENTITIES</t>
  </si>
  <si>
    <t>OFFERING</t>
  </si>
  <si>
    <t>DISCOUNTS</t>
  </si>
  <si>
    <t xml:space="preserve">  HCAD CODE</t>
  </si>
  <si>
    <t>3-2-1</t>
  </si>
  <si>
    <t>E-mail:  gregk@hockleycad.org</t>
  </si>
  <si>
    <t xml:space="preserve">SMYER ISD                    </t>
  </si>
  <si>
    <t xml:space="preserve">SUNDOWN ISD                </t>
  </si>
  <si>
    <t xml:space="preserve">WHITHARRAL ISD          </t>
  </si>
  <si>
    <t>FRENSHIP ISD</t>
  </si>
  <si>
    <t>SFR</t>
  </si>
  <si>
    <t xml:space="preserve">    FAX# 806.894.9671</t>
  </si>
  <si>
    <t>2009 OFFICIAL TAX RATES</t>
  </si>
  <si>
    <t>PHONE 806.894.9654</t>
  </si>
  <si>
    <t xml:space="preserve"> </t>
  </si>
  <si>
    <t>OFFERED</t>
  </si>
  <si>
    <t>OFFERED DISCOUNTS</t>
  </si>
  <si>
    <t>FAX 806.891.9671</t>
  </si>
  <si>
    <t>WHITEFACE CISD</t>
  </si>
  <si>
    <t>LEVELLAND, TX 79336.1090</t>
  </si>
  <si>
    <t>Hockley County Appraisal District</t>
  </si>
  <si>
    <t>Entity Tax Rates/$100 Valuation</t>
  </si>
  <si>
    <t>Jurisdiction</t>
  </si>
  <si>
    <t>Cities</t>
  </si>
  <si>
    <t>Anton</t>
  </si>
  <si>
    <t>Levelland</t>
  </si>
  <si>
    <t>Ropesville</t>
  </si>
  <si>
    <t>Smyer</t>
  </si>
  <si>
    <t>Sundown</t>
  </si>
  <si>
    <t>Schools</t>
  </si>
  <si>
    <t>Anton ISD</t>
  </si>
  <si>
    <t>Levelland ISD</t>
  </si>
  <si>
    <t>Ropesville ISD</t>
  </si>
  <si>
    <t>Smyer ISD</t>
  </si>
  <si>
    <t>Sundown ISD</t>
  </si>
  <si>
    <t>Whitharral ISD</t>
  </si>
  <si>
    <t>Frenship ISD</t>
  </si>
  <si>
    <t>Whiteface ISD</t>
  </si>
  <si>
    <t>County</t>
  </si>
  <si>
    <t>Hockley County</t>
  </si>
  <si>
    <t>Special</t>
  </si>
  <si>
    <t>South Plains College</t>
  </si>
  <si>
    <t>High Plains Wtr Dist.</t>
  </si>
  <si>
    <t xml:space="preserve">South Plains Wtr. Dist.  </t>
  </si>
  <si>
    <t>1981 - 2004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</si>
  <si>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</si>
  <si>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</si>
  <si>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</si>
  <si>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</si>
  <si>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</si>
  <si>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</si>
  <si>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</si>
  <si>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</si>
  <si>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</si>
  <si>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</si>
  <si>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</si>
  <si>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</si>
  <si>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</si>
  <si>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</si>
  <si>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</si>
  <si>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County-Wide ISD</t>
  </si>
  <si>
    <t>Appraisal District Code</t>
  </si>
  <si>
    <t>Taxing Entity</t>
  </si>
  <si>
    <t>Entity Offering Discounts</t>
  </si>
  <si>
    <t>ECW</t>
  </si>
  <si>
    <t>County Wide ISD</t>
  </si>
  <si>
    <t>High Plains Water District</t>
  </si>
  <si>
    <t>City of Anton</t>
  </si>
  <si>
    <t>City of Levelland</t>
  </si>
  <si>
    <t>City of Ropesville</t>
  </si>
  <si>
    <t>Ropes ISD</t>
  </si>
  <si>
    <t>City of Smyer</t>
  </si>
  <si>
    <t>City of Sundown</t>
  </si>
  <si>
    <t>South Plains Water District</t>
  </si>
  <si>
    <t>Total Rates</t>
  </si>
  <si>
    <t>Inside City of Levelland</t>
  </si>
  <si>
    <t>Outside City of Levelland</t>
  </si>
  <si>
    <t>Inside City of Sundown</t>
  </si>
  <si>
    <t>Outside City of Sundown</t>
  </si>
  <si>
    <t>Inside City of Smyer</t>
  </si>
  <si>
    <t>Outside City of Smyer</t>
  </si>
  <si>
    <t>Inside City of Anton</t>
  </si>
  <si>
    <t>Outside City of Anton</t>
  </si>
  <si>
    <t>Inside City of Ropes</t>
  </si>
  <si>
    <t>Outside City of Ropes</t>
  </si>
  <si>
    <t>STATE MANDATED</t>
  </si>
  <si>
    <t>OPTIONAL</t>
  </si>
  <si>
    <t>Regular</t>
  </si>
  <si>
    <t>Over-65</t>
  </si>
  <si>
    <t>Disability</t>
  </si>
  <si>
    <t>Regular %</t>
  </si>
  <si>
    <t>Over 65</t>
  </si>
  <si>
    <t>None</t>
  </si>
  <si>
    <t xml:space="preserve"> COUNTY</t>
  </si>
  <si>
    <t>INSIDE CITY OF LEVELLAND</t>
  </si>
  <si>
    <t>OUTSIDE CITY OF LEVELLAND</t>
  </si>
  <si>
    <t>INSIDE CITY OF SUNDOWN</t>
  </si>
  <si>
    <t>OUTSIDE CITY OF SUNDOWN</t>
  </si>
  <si>
    <t>INSIDE CITY OF SMYER</t>
  </si>
  <si>
    <t>OUTSIDE CITY OF SMYER</t>
  </si>
  <si>
    <t>INSIDE CITY OF ANTON</t>
  </si>
  <si>
    <t>OUTSIDE CITY OF ANTON</t>
  </si>
  <si>
    <t>INSIDE CITY OF ROPESVILLE</t>
  </si>
  <si>
    <t>OUTSIDE CITY OF ROPESVILLE</t>
  </si>
  <si>
    <t>TAXING CODE</t>
  </si>
  <si>
    <t>SWF</t>
  </si>
  <si>
    <t>GHK,CLL,SLL,JRC,WHP</t>
  </si>
  <si>
    <t>WHITEFACE ISD</t>
  </si>
  <si>
    <t xml:space="preserve">                                                       1103 Houston Street - PO Box 1090</t>
  </si>
  <si>
    <t xml:space="preserve">                                                              Levelland, Texas 79336</t>
  </si>
  <si>
    <t xml:space="preserve">                                                                Phone  806.894.9654</t>
  </si>
  <si>
    <t xml:space="preserve">                                                                  Fax 806.894.9671</t>
  </si>
  <si>
    <t xml:space="preserve">                                                           Website: www.hockleycad.org</t>
  </si>
  <si>
    <r>
      <t xml:space="preserve">                         </t>
    </r>
    <r>
      <rPr>
        <b/>
        <sz val="18"/>
        <rFont val="Times New Roman"/>
        <family val="1"/>
      </rPr>
      <t>HOCKLEY COUNTY APPRAISAL DISTRICT</t>
    </r>
  </si>
  <si>
    <r>
      <t xml:space="preserve">                                                           </t>
    </r>
    <r>
      <rPr>
        <b/>
        <sz val="12"/>
        <rFont val="Times New Roman"/>
        <family val="1"/>
      </rPr>
      <t xml:space="preserve">   TOTAL RATES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</si>
  <si>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</si>
  <si>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Hale-Hockley CED #8 </t>
  </si>
  <si>
    <t>SCHOOLS</t>
  </si>
  <si>
    <t>SPECIAL</t>
  </si>
  <si>
    <t>GHK, SLL, JRC, WHP</t>
  </si>
  <si>
    <t>GHK, CSD, SSD, JRC, WHP</t>
  </si>
  <si>
    <t>GHK, SSD, JRC, WHP</t>
  </si>
  <si>
    <t>GHK,JRC,WHP,CSM,SSM</t>
  </si>
  <si>
    <t>GHK,JRC,WHP,SSM</t>
  </si>
  <si>
    <t>GHK,JRC,WHP,CAN,SAN</t>
  </si>
  <si>
    <t>GHK,JRC,WHP,SAN</t>
  </si>
  <si>
    <t>GHK,JRC,WHP,SRV,CRV</t>
  </si>
  <si>
    <t>GHK,JRC,WHP,SRV</t>
  </si>
  <si>
    <t xml:space="preserve">2010  TAX RATES / $100 VALUATION       </t>
  </si>
  <si>
    <t xml:space="preserve">  SWH, GHK, JRC, WHP</t>
  </si>
  <si>
    <t xml:space="preserve">  SFR, GHK, JRC, WHP</t>
  </si>
  <si>
    <t xml:space="preserve">  SWF, GHK, JRC, WHP</t>
  </si>
  <si>
    <r>
      <t xml:space="preserve">                        </t>
    </r>
    <r>
      <rPr>
        <b/>
        <sz val="12"/>
        <rFont val="Times New Roman"/>
        <family val="1"/>
      </rPr>
      <t xml:space="preserve">    </t>
    </r>
    <r>
      <rPr>
        <b/>
        <sz val="14"/>
        <rFont val="Times New Roman"/>
        <family val="1"/>
      </rPr>
      <t xml:space="preserve">              2011 TAX RATES per $100 valuation</t>
    </r>
  </si>
  <si>
    <t>2011 OFFICIAL</t>
  </si>
  <si>
    <t xml:space="preserve">2011 TAX RATES / $100 VALUATION       </t>
  </si>
  <si>
    <t>2011 OFFICIAL TAX RATES</t>
  </si>
  <si>
    <t>2011 TAX RATES</t>
  </si>
  <si>
    <t>2012 Homestead Exemptions Granted</t>
  </si>
  <si>
    <t xml:space="preserve">                  </t>
  </si>
  <si>
    <t>Anton (CAN)</t>
  </si>
  <si>
    <t>Levelland (CLL)</t>
  </si>
  <si>
    <t>Ropesville (CRV)</t>
  </si>
  <si>
    <t>Smyer (CSM)</t>
  </si>
  <si>
    <t>Sundown (CSD)</t>
  </si>
  <si>
    <t>Anton ISD (SAN)</t>
  </si>
  <si>
    <t>Levelland ISD (SLL)</t>
  </si>
  <si>
    <t>Ropesville ISD (SRV)</t>
  </si>
  <si>
    <t>Smyer ISD (SSM)</t>
  </si>
  <si>
    <t>Sundown ISD (SSD)</t>
  </si>
  <si>
    <t>Whitharral ISD (SWH)</t>
  </si>
  <si>
    <t>Frenship ISD (SFR)</t>
  </si>
  <si>
    <t>Whiteface ISD (SWF)</t>
  </si>
  <si>
    <t>Hockley County (GHK)</t>
  </si>
  <si>
    <t>South Plains College (JRC)</t>
  </si>
  <si>
    <t>High Plains Wtr Dist.(WHP)</t>
  </si>
  <si>
    <t xml:space="preserve">South Plains Wtr. Dist. (WSP) </t>
  </si>
  <si>
    <t xml:space="preserve"> CITIES</t>
  </si>
  <si>
    <t>2015 tax rate</t>
  </si>
  <si>
    <t>HOCKLEY COUNTY TAX OFFICE</t>
  </si>
  <si>
    <t>802 HOUSTON ST STE 106</t>
  </si>
  <si>
    <t>LEVELLAND TX 79336</t>
  </si>
  <si>
    <t>PHONE # 806-894-4938</t>
  </si>
  <si>
    <t>FAX# 806-894-1101</t>
  </si>
  <si>
    <t>WEBSITE www.co.hockley.tx.us</t>
  </si>
  <si>
    <t>e-mail dbramlett@hockleycounty.org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</si>
</sst>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44" formatCode="_(&quot;$&quot;* #,##0.00_);_(&quot;$&quot;* \(#,##0.00\);_(&quot;$&quot;* &quot;-&quot;??_);_(@_)"/>
    <numFmt numFmtId="164" formatCode="0.000000_)"/>
    <numFmt numFmtId="165" formatCode="0.00000"/>
    <numFmt numFmtId="166" formatCode="_(&quot;$&quot;* #,##0.000000_);_(&quot;$&quot;* \(#,##0.000000\);_(&quot;$&quot;* &quot;-&quot;??_);_(@_)"/>
    <numFmt numFmtId="167" formatCode="&quot;$&quot;#,##0"/>
    <numFmt numFmtId="168" formatCode="#,##0.000000"/>
    <numFmt numFmtId="169" formatCode="&quot;$&quot;#,##0.00"/>
    <numFmt numFmtId="170" formatCode="0.000000;[Red]0.000000"/>
  </numFmts>
  <fonts count="86">
    <font>
      <sz val="10"/>
      <name val="Arial"/>
    </font>
    <font>
      <sz val="10"/>
      <name val="Arial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b/>
      <sz val="12"/>
      <name val="Lucida Casual"/>
      <family val="4"/>
    </font>
    <font>
      <sz val="10"/>
      <name val="Arial"/>
      <family val="2"/>
    </font>
    <font>
      <sz val="10"/>
      <color indexed="9"/>
      <name val="Arial"/>
    </font>
    <font>
      <sz val="10"/>
      <color indexed="12"/>
      <name val="Arial"/>
    </font>
    <font>
      <i/>
      <sz val="10"/>
      <name val="Arial"/>
    </font>
    <font>
      <sz val="10"/>
      <name val="Albertus Extra Bold"/>
      <family val="2"/>
    </font>
    <font>
      <b/>
      <sz val="12"/>
      <name val="Albertus Extra Bold"/>
      <family val="2"/>
    </font>
    <font>
      <b/>
      <i/>
      <sz val="16"/>
      <name val="Albertus Extra Bold"/>
      <family val="2"/>
    </font>
    <font>
      <b/>
      <i/>
      <sz val="12"/>
      <name val="Albertus Extra Bold"/>
      <family val="2"/>
    </font>
    <font>
      <b/>
      <i/>
      <sz val="14"/>
      <name val="Albertus Extra Bold"/>
      <family val="2"/>
    </font>
    <font>
      <sz val="11"/>
      <name val="Arial"/>
      <family val="2"/>
    </font>
    <font>
      <sz val="12"/>
      <name val="Arial"/>
    </font>
    <font>
      <sz val="12"/>
      <color indexed="8"/>
      <name val="Arial"/>
    </font>
    <font>
      <b/>
      <sz val="14"/>
      <color indexed="8"/>
      <name val="Arial"/>
    </font>
    <font>
      <b/>
      <sz val="12"/>
      <color indexed="8"/>
      <name val="Arial"/>
    </font>
    <font>
      <b/>
      <sz val="18"/>
      <color indexed="8"/>
      <name val="Arial"/>
    </font>
    <font>
      <b/>
      <sz val="22"/>
      <color indexed="8"/>
      <name val="Arial"/>
      <family val="2"/>
    </font>
    <font>
      <b/>
      <sz val="32"/>
      <color indexed="8"/>
      <name val="Arial"/>
    </font>
    <font>
      <sz val="11"/>
      <color indexed="8"/>
      <name val="Arial"/>
    </font>
    <font>
      <b/>
      <sz val="11"/>
      <color indexed="8"/>
      <name val="Arial Narrow"/>
      <family val="2"/>
    </font>
    <font>
      <b/>
      <sz val="11"/>
      <color indexed="8"/>
      <name val="Arial"/>
    </font>
    <font>
      <b/>
      <sz val="32"/>
      <color indexed="8"/>
      <name val="Utopia Black"/>
    </font>
    <font>
      <sz val="14"/>
      <color indexed="8"/>
      <name val="Arial"/>
    </font>
    <font>
      <b/>
      <i/>
      <sz val="20"/>
      <name val="Book Antiqua"/>
      <family val="1"/>
    </font>
    <font>
      <sz val="24"/>
      <name val="CG Omega"/>
    </font>
    <font>
      <b/>
      <sz val="24"/>
      <name val="CG Omega"/>
      <family val="2"/>
    </font>
    <font>
      <b/>
      <sz val="14"/>
      <name val="Arial Narrow"/>
    </font>
    <font>
      <b/>
      <sz val="12"/>
      <name val="Arial Narrow"/>
    </font>
    <font>
      <sz val="12"/>
      <name val="Arial Narrow"/>
      <family val="2"/>
    </font>
    <font>
      <b/>
      <sz val="12"/>
      <name val="Arial Narrow"/>
      <family val="2"/>
    </font>
    <font>
      <sz val="12"/>
      <name val="Arial Narrow"/>
    </font>
    <font>
      <b/>
      <u val="double"/>
      <sz val="24"/>
      <name val="Arial Narrow"/>
    </font>
    <font>
      <b/>
      <sz val="24"/>
      <name val="Arial Narrow"/>
    </font>
    <font>
      <sz val="18"/>
      <name val="Arial Narrow"/>
    </font>
    <font>
      <sz val="12"/>
      <color indexed="8"/>
      <name val="Arial"/>
      <family val="2"/>
    </font>
    <font>
      <b/>
      <sz val="28"/>
      <color indexed="8"/>
      <name val="Times New Roman"/>
      <family val="1"/>
    </font>
    <font>
      <sz val="28"/>
      <name val="Times New Roman"/>
      <family val="1"/>
    </font>
    <font>
      <sz val="12"/>
      <name val="Times New Roman"/>
      <family val="1"/>
    </font>
    <font>
      <b/>
      <sz val="16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20"/>
      <color indexed="8"/>
      <name val="Times New Roman"/>
      <family val="1"/>
    </font>
    <font>
      <b/>
      <sz val="11"/>
      <color indexed="8"/>
      <name val="Times New Roman"/>
      <family val="1"/>
    </font>
    <font>
      <sz val="12"/>
      <color indexed="8"/>
      <name val="Times New Roman"/>
      <family val="1"/>
    </font>
    <font>
      <sz val="14"/>
      <color indexed="8"/>
      <name val="Times New Roman"/>
      <family val="1"/>
    </font>
    <font>
      <sz val="10"/>
      <color indexed="18"/>
      <name val="Arial"/>
      <family val="2"/>
    </font>
    <font>
      <b/>
      <sz val="12"/>
      <name val="Times New Roman"/>
      <family val="1"/>
    </font>
    <font>
      <i/>
      <sz val="10"/>
      <name val="Times New Roman"/>
      <family val="1"/>
    </font>
    <font>
      <b/>
      <i/>
      <sz val="12"/>
      <name val="Times New Roman"/>
      <family val="1"/>
    </font>
    <font>
      <b/>
      <i/>
      <sz val="10"/>
      <name val="Times New Roman"/>
      <family val="1"/>
    </font>
    <font>
      <i/>
      <sz val="12"/>
      <name val="Times New Roman"/>
      <family val="1"/>
    </font>
    <font>
      <i/>
      <sz val="12"/>
      <color indexed="12"/>
      <name val="Times New Roman"/>
      <family val="1"/>
    </font>
    <font>
      <b/>
      <sz val="18"/>
      <name val="Times New Roman"/>
      <family val="1"/>
    </font>
    <font>
      <b/>
      <sz val="14"/>
      <name val="Times New Roman"/>
      <family val="1"/>
    </font>
    <font>
      <sz val="12"/>
      <color indexed="18"/>
      <name val="Times New Roman"/>
      <family val="1"/>
    </font>
    <font>
      <sz val="12"/>
      <color indexed="37"/>
      <name val="Times New Roman"/>
      <family val="1"/>
    </font>
    <font>
      <sz val="12"/>
      <color indexed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8"/>
      <color indexed="8"/>
      <name val="Times New Roman"/>
      <family val="1"/>
    </font>
    <font>
      <b/>
      <sz val="20"/>
      <name val="Times New Roman"/>
      <family val="1"/>
    </font>
    <font>
      <b/>
      <sz val="16"/>
      <name val="Times New Roman"/>
      <family val="1"/>
    </font>
    <font>
      <b/>
      <sz val="22"/>
      <name val="Times New Roman"/>
      <family val="1"/>
    </font>
    <font>
      <sz val="16"/>
      <name val="Times New Roman"/>
      <family val="1"/>
    </font>
    <font>
      <i/>
      <sz val="16"/>
      <name val="Times New Roman"/>
      <family val="1"/>
    </font>
    <font>
      <sz val="16"/>
      <color rgb="FF0000FF"/>
      <name val="Times New Roman"/>
      <family val="1"/>
    </font>
    <font>
      <b/>
      <sz val="16"/>
      <color rgb="FF0000FF"/>
      <name val="Times New Roman"/>
      <family val="1"/>
    </font>
    <font>
      <sz val="16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6"/>
      <color rgb="FF006600"/>
      <name val="Times New Roman"/>
      <family val="1"/>
    </font>
    <font>
      <b/>
      <sz val="16"/>
      <color theme="9" tint="-0.249977111117893"/>
      <name val="Times New Roman"/>
      <family val="1"/>
    </font>
    <font>
      <b/>
      <sz val="16"/>
      <color theme="7" tint="-0.249977111117893"/>
      <name val="Times New Roman"/>
      <family val="1"/>
    </font>
    <font>
      <b/>
      <sz val="16"/>
      <color theme="9" tint="-0.499984740745262"/>
      <name val="Times New Roman"/>
      <family val="1"/>
    </font>
    <font>
      <i/>
      <sz val="16"/>
      <color rgb="FF0000FF"/>
      <name val="Times New Roman"/>
      <family val="1"/>
    </font>
    <font>
      <i/>
      <sz val="16"/>
      <color rgb="FFFF0000"/>
      <name val="Times New Roman"/>
      <family val="1"/>
    </font>
    <font>
      <i/>
      <sz val="14"/>
      <color rgb="FF0000FF"/>
      <name val="Times New Roman"/>
      <family val="1"/>
    </font>
    <font>
      <b/>
      <sz val="16"/>
      <color rgb="FF7030A0"/>
      <name val="Times New Roman"/>
      <family val="1"/>
    </font>
    <font>
      <sz val="14"/>
      <color rgb="FFFF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39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22"/>
      </left>
      <right style="medium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22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thin">
        <color indexed="8"/>
      </bottom>
      <diagonal/>
    </border>
    <border>
      <left style="medium">
        <color indexed="64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double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double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double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double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 style="double">
        <color indexed="8"/>
      </right>
      <top style="medium">
        <color indexed="8"/>
      </top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double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double">
        <color indexed="8"/>
      </top>
      <bottom/>
      <diagonal/>
    </border>
    <border>
      <left/>
      <right style="medium">
        <color indexed="8"/>
      </right>
      <top style="double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auto="1"/>
      </left>
      <right style="thin">
        <color indexed="8"/>
      </right>
      <top style="double">
        <color auto="1"/>
      </top>
      <bottom style="thin">
        <color indexed="8"/>
      </bottom>
      <diagonal/>
    </border>
    <border>
      <left/>
      <right style="medium">
        <color indexed="8"/>
      </right>
      <top style="double">
        <color auto="1"/>
      </top>
      <bottom/>
      <diagonal/>
    </border>
    <border>
      <left style="medium">
        <color indexed="8"/>
      </left>
      <right style="medium">
        <color indexed="8"/>
      </right>
      <top style="double">
        <color auto="1"/>
      </top>
      <bottom/>
      <diagonal/>
    </border>
    <border>
      <left style="medium">
        <color indexed="8"/>
      </left>
      <right/>
      <top style="double">
        <color auto="1"/>
      </top>
      <bottom/>
      <diagonal/>
    </border>
    <border>
      <left style="thin">
        <color indexed="8"/>
      </left>
      <right style="thin">
        <color indexed="8"/>
      </right>
      <top style="double">
        <color auto="1"/>
      </top>
      <bottom style="thin">
        <color indexed="8"/>
      </bottom>
      <diagonal/>
    </border>
    <border>
      <left style="thin">
        <color indexed="8"/>
      </left>
      <right style="double">
        <color auto="1"/>
      </right>
      <top style="double">
        <color auto="1"/>
      </top>
      <bottom style="thin">
        <color indexed="8"/>
      </bottom>
      <diagonal/>
    </border>
    <border>
      <left style="double">
        <color auto="1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auto="1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thin">
        <color indexed="8"/>
      </right>
      <top/>
      <bottom style="thin">
        <color indexed="8"/>
      </bottom>
      <diagonal/>
    </border>
    <border>
      <left style="double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thin">
        <color indexed="8"/>
      </right>
      <top style="thin">
        <color indexed="8"/>
      </top>
      <bottom style="double">
        <color auto="1"/>
      </bottom>
      <diagonal/>
    </border>
    <border>
      <left/>
      <right style="thin">
        <color indexed="8"/>
      </right>
      <top style="thin">
        <color indexed="8"/>
      </top>
      <bottom style="double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auto="1"/>
      </bottom>
      <diagonal/>
    </border>
    <border>
      <left style="thin">
        <color indexed="8"/>
      </left>
      <right/>
      <top style="thin">
        <color indexed="8"/>
      </top>
      <bottom style="double">
        <color auto="1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auto="1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auto="1"/>
      </right>
      <top/>
      <bottom/>
      <diagonal/>
    </border>
    <border>
      <left/>
      <right style="double">
        <color auto="1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auto="1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auto="1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auto="1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auto="1"/>
      </bottom>
      <diagonal/>
    </border>
    <border>
      <left style="double">
        <color indexed="8"/>
      </left>
      <right style="double">
        <color auto="1"/>
      </right>
      <top style="thin">
        <color indexed="8"/>
      </top>
      <bottom style="double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9" fillId="0" borderId="0"/>
  </cellStyleXfs>
  <cellXfs count="392">
    <xf numFmtId="0" fontId="0" fillId="0" borderId="0" xfId="0"/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right"/>
    </xf>
    <xf numFmtId="0" fontId="0" fillId="0" borderId="1" xfId="0" applyBorder="1" applyAlignment="1" applyProtection="1">
      <alignment horizontal="left"/>
    </xf>
    <xf numFmtId="164" fontId="0" fillId="0" borderId="2" xfId="0" applyNumberFormat="1" applyBorder="1" applyProtection="1"/>
    <xf numFmtId="0" fontId="3" fillId="2" borderId="3" xfId="0" applyFont="1" applyFill="1" applyBorder="1" applyProtection="1"/>
    <xf numFmtId="0" fontId="3" fillId="2" borderId="3" xfId="0" applyFont="1" applyFill="1" applyBorder="1" applyAlignment="1" applyProtection="1">
      <alignment horizontal="center"/>
    </xf>
    <xf numFmtId="0" fontId="3" fillId="2" borderId="4" xfId="0" applyFont="1" applyFill="1" applyBorder="1" applyProtection="1"/>
    <xf numFmtId="0" fontId="3" fillId="2" borderId="4" xfId="0" applyFont="1" applyFill="1" applyBorder="1" applyAlignment="1" applyProtection="1">
      <alignment horizontal="center"/>
    </xf>
    <xf numFmtId="0" fontId="4" fillId="0" borderId="1" xfId="0" applyFont="1" applyBorder="1" applyAlignment="1" applyProtection="1">
      <alignment horizontal="left"/>
    </xf>
    <xf numFmtId="0" fontId="5" fillId="0" borderId="0" xfId="0" applyFont="1"/>
    <xf numFmtId="165" fontId="5" fillId="0" borderId="0" xfId="0" applyNumberFormat="1" applyFont="1"/>
    <xf numFmtId="0" fontId="0" fillId="0" borderId="0" xfId="0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3" fillId="2" borderId="0" xfId="0" applyFont="1" applyFill="1" applyBorder="1" applyAlignment="1" applyProtection="1">
      <alignment horizontal="center"/>
    </xf>
    <xf numFmtId="0" fontId="0" fillId="0" borderId="1" xfId="0" applyBorder="1"/>
    <xf numFmtId="165" fontId="4" fillId="0" borderId="1" xfId="0" applyNumberFormat="1" applyFont="1" applyBorder="1" applyAlignment="1" applyProtection="1"/>
    <xf numFmtId="0" fontId="6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5" xfId="0" applyFont="1" applyFill="1" applyBorder="1" applyAlignment="1" applyProtection="1">
      <alignment horizontal="center" wrapText="1"/>
    </xf>
    <xf numFmtId="0" fontId="0" fillId="0" borderId="0" xfId="0" applyAlignment="1">
      <alignment horizontal="centerContinuous"/>
    </xf>
    <xf numFmtId="0" fontId="4" fillId="3" borderId="1" xfId="0" applyFont="1" applyFill="1" applyBorder="1" applyAlignment="1" applyProtection="1">
      <alignment horizontal="left"/>
    </xf>
    <xf numFmtId="0" fontId="0" fillId="0" borderId="0" xfId="0" applyAlignment="1" applyProtection="1">
      <alignment horizontal="centerContinuous" vertical="center"/>
    </xf>
    <xf numFmtId="165" fontId="4" fillId="0" borderId="6" xfId="0" applyNumberFormat="1" applyFont="1" applyBorder="1" applyAlignment="1" applyProtection="1"/>
    <xf numFmtId="0" fontId="0" fillId="0" borderId="6" xfId="0" applyBorder="1"/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Continuous" vertical="center"/>
    </xf>
    <xf numFmtId="168" fontId="4" fillId="0" borderId="1" xfId="1" applyNumberFormat="1" applyFont="1" applyBorder="1" applyProtection="1"/>
    <xf numFmtId="168" fontId="4" fillId="0" borderId="1" xfId="1" applyNumberFormat="1" applyFont="1" applyBorder="1" applyAlignment="1" applyProtection="1">
      <alignment horizontal="right"/>
    </xf>
    <xf numFmtId="0" fontId="3" fillId="4" borderId="5" xfId="0" applyFont="1" applyFill="1" applyBorder="1" applyAlignment="1" applyProtection="1">
      <alignment horizontal="center" wrapText="1"/>
    </xf>
    <xf numFmtId="0" fontId="3" fillId="4" borderId="5" xfId="0" applyFont="1" applyFill="1" applyBorder="1" applyAlignment="1" applyProtection="1">
      <alignment horizontal="center"/>
    </xf>
    <xf numFmtId="168" fontId="4" fillId="3" borderId="1" xfId="1" applyNumberFormat="1" applyFont="1" applyFill="1" applyBorder="1" applyProtection="1"/>
    <xf numFmtId="0" fontId="9" fillId="3" borderId="1" xfId="0" applyFont="1" applyFill="1" applyBorder="1" applyAlignment="1"/>
    <xf numFmtId="0" fontId="4" fillId="3" borderId="0" xfId="0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0" fillId="0" borderId="0" xfId="0" applyBorder="1"/>
    <xf numFmtId="0" fontId="4" fillId="3" borderId="7" xfId="0" applyFont="1" applyFill="1" applyBorder="1" applyAlignment="1" applyProtection="1">
      <alignment horizontal="left"/>
    </xf>
    <xf numFmtId="0" fontId="0" fillId="5" borderId="0" xfId="0" applyFill="1"/>
    <xf numFmtId="0" fontId="10" fillId="0" borderId="0" xfId="0" applyFont="1" applyFill="1"/>
    <xf numFmtId="0" fontId="0" fillId="0" borderId="0" xfId="0" applyFill="1"/>
    <xf numFmtId="0" fontId="11" fillId="0" borderId="0" xfId="0" applyFont="1"/>
    <xf numFmtId="0" fontId="11" fillId="0" borderId="0" xfId="0" applyFont="1" applyFill="1"/>
    <xf numFmtId="0" fontId="12" fillId="0" borderId="0" xfId="0" applyFont="1"/>
    <xf numFmtId="0" fontId="12" fillId="0" borderId="0" xfId="0" applyFont="1" applyFill="1"/>
    <xf numFmtId="0" fontId="2" fillId="6" borderId="3" xfId="0" applyFont="1" applyFill="1" applyBorder="1" applyProtection="1"/>
    <xf numFmtId="0" fontId="2" fillId="6" borderId="3" xfId="0" applyFont="1" applyFill="1" applyBorder="1" applyAlignment="1" applyProtection="1">
      <alignment horizontal="center"/>
    </xf>
    <xf numFmtId="0" fontId="2" fillId="6" borderId="4" xfId="0" applyFont="1" applyFill="1" applyBorder="1" applyProtection="1"/>
    <xf numFmtId="0" fontId="2" fillId="6" borderId="4" xfId="0" applyFont="1" applyFill="1" applyBorder="1" applyAlignment="1" applyProtection="1">
      <alignment horizontal="center"/>
    </xf>
    <xf numFmtId="0" fontId="2" fillId="6" borderId="8" xfId="0" applyFont="1" applyFill="1" applyBorder="1" applyAlignment="1" applyProtection="1">
      <alignment horizontal="center"/>
    </xf>
    <xf numFmtId="0" fontId="13" fillId="0" borderId="0" xfId="0" applyFont="1" applyAlignment="1">
      <alignment horizontal="centerContinuous" vertical="center"/>
    </xf>
    <xf numFmtId="0" fontId="14" fillId="0" borderId="9" xfId="0" applyFont="1" applyBorder="1" applyAlignment="1" applyProtection="1">
      <alignment horizontal="centerContinuous" vertical="center"/>
    </xf>
    <xf numFmtId="0" fontId="14" fillId="0" borderId="0" xfId="0" applyFont="1" applyBorder="1" applyAlignment="1" applyProtection="1">
      <alignment horizontal="centerContinuous" vertical="center"/>
    </xf>
    <xf numFmtId="0" fontId="15" fillId="0" borderId="0" xfId="0" applyFont="1" applyBorder="1" applyAlignment="1" applyProtection="1">
      <alignment horizontal="centerContinuous" vertical="center"/>
    </xf>
    <xf numFmtId="0" fontId="16" fillId="0" borderId="0" xfId="0" applyFont="1" applyBorder="1" applyAlignment="1" applyProtection="1">
      <alignment horizontal="centerContinuous" vertical="center"/>
    </xf>
    <xf numFmtId="0" fontId="17" fillId="0" borderId="0" xfId="0" applyFont="1" applyBorder="1" applyAlignment="1" applyProtection="1">
      <alignment horizontal="centerContinuous" vertical="center"/>
    </xf>
    <xf numFmtId="0" fontId="0" fillId="0" borderId="10" xfId="0" applyBorder="1" applyAlignment="1" applyProtection="1">
      <alignment horizontal="left"/>
    </xf>
    <xf numFmtId="0" fontId="0" fillId="0" borderId="11" xfId="0" applyFill="1" applyBorder="1" applyAlignment="1" applyProtection="1">
      <alignment horizontal="left"/>
    </xf>
    <xf numFmtId="168" fontId="0" fillId="0" borderId="0" xfId="0" applyNumberFormat="1"/>
    <xf numFmtId="166" fontId="0" fillId="0" borderId="0" xfId="0" applyNumberFormat="1"/>
    <xf numFmtId="168" fontId="18" fillId="0" borderId="1" xfId="1" applyNumberFormat="1" applyFont="1" applyBorder="1" applyProtection="1"/>
    <xf numFmtId="0" fontId="19" fillId="0" borderId="0" xfId="2"/>
    <xf numFmtId="0" fontId="20" fillId="0" borderId="0" xfId="2" applyFont="1" applyBorder="1" applyAlignment="1" applyProtection="1">
      <alignment wrapText="1"/>
    </xf>
    <xf numFmtId="0" fontId="20" fillId="0" borderId="0" xfId="2" applyFont="1" applyBorder="1" applyProtection="1"/>
    <xf numFmtId="0" fontId="19" fillId="0" borderId="0" xfId="2" applyBorder="1"/>
    <xf numFmtId="0" fontId="22" fillId="0" borderId="0" xfId="2" applyFont="1" applyBorder="1" applyAlignment="1" applyProtection="1">
      <alignment horizontal="centerContinuous" vertical="center" wrapText="1"/>
    </xf>
    <xf numFmtId="0" fontId="21" fillId="0" borderId="0" xfId="2" applyFont="1" applyBorder="1" applyAlignment="1" applyProtection="1">
      <alignment wrapText="1"/>
    </xf>
    <xf numFmtId="0" fontId="23" fillId="4" borderId="12" xfId="2" applyFont="1" applyFill="1" applyBorder="1" applyAlignment="1" applyProtection="1">
      <alignment horizontal="center" wrapText="1"/>
    </xf>
    <xf numFmtId="0" fontId="23" fillId="4" borderId="13" xfId="2" applyFont="1" applyFill="1" applyBorder="1" applyAlignment="1" applyProtection="1">
      <alignment horizontal="center"/>
    </xf>
    <xf numFmtId="0" fontId="23" fillId="4" borderId="14" xfId="2" applyFont="1" applyFill="1" applyBorder="1" applyAlignment="1" applyProtection="1">
      <alignment horizontal="center"/>
    </xf>
    <xf numFmtId="0" fontId="24" fillId="0" borderId="15" xfId="2" applyFont="1" applyFill="1" applyBorder="1" applyAlignment="1" applyProtection="1">
      <alignment horizontal="center" wrapText="1"/>
    </xf>
    <xf numFmtId="0" fontId="25" fillId="0" borderId="16" xfId="2" applyFont="1" applyFill="1" applyBorder="1" applyAlignment="1" applyProtection="1">
      <alignment horizontal="center"/>
    </xf>
    <xf numFmtId="0" fontId="25" fillId="0" borderId="17" xfId="2" applyFont="1" applyFill="1" applyBorder="1" applyAlignment="1" applyProtection="1">
      <alignment horizontal="center"/>
    </xf>
    <xf numFmtId="164" fontId="26" fillId="0" borderId="18" xfId="2" applyNumberFormat="1" applyFont="1" applyBorder="1" applyAlignment="1" applyProtection="1">
      <alignment horizontal="center"/>
    </xf>
    <xf numFmtId="0" fontId="27" fillId="0" borderId="19" xfId="2" applyFont="1" applyBorder="1" applyAlignment="1" applyProtection="1">
      <alignment wrapText="1"/>
    </xf>
    <xf numFmtId="164" fontId="26" fillId="0" borderId="20" xfId="2" applyNumberFormat="1" applyFont="1" applyBorder="1" applyAlignment="1" applyProtection="1">
      <alignment horizontal="center"/>
    </xf>
    <xf numFmtId="0" fontId="27" fillId="0" borderId="21" xfId="2" applyFont="1" applyBorder="1" applyAlignment="1" applyProtection="1">
      <alignment wrapText="1"/>
    </xf>
    <xf numFmtId="164" fontId="26" fillId="0" borderId="22" xfId="2" applyNumberFormat="1" applyFont="1" applyBorder="1" applyAlignment="1" applyProtection="1">
      <alignment horizontal="center"/>
    </xf>
    <xf numFmtId="164" fontId="26" fillId="0" borderId="23" xfId="2" applyNumberFormat="1" applyFont="1" applyBorder="1" applyAlignment="1" applyProtection="1">
      <alignment horizontal="center"/>
    </xf>
    <xf numFmtId="0" fontId="24" fillId="0" borderId="24" xfId="2" applyFont="1" applyFill="1" applyBorder="1" applyAlignment="1" applyProtection="1">
      <alignment horizontal="center" wrapText="1"/>
    </xf>
    <xf numFmtId="0" fontId="25" fillId="0" borderId="25" xfId="2" applyFont="1" applyFill="1" applyBorder="1" applyAlignment="1" applyProtection="1">
      <alignment horizontal="center"/>
    </xf>
    <xf numFmtId="0" fontId="25" fillId="0" borderId="26" xfId="2" applyFont="1" applyFill="1" applyBorder="1" applyAlignment="1" applyProtection="1">
      <alignment horizontal="center"/>
    </xf>
    <xf numFmtId="164" fontId="26" fillId="0" borderId="27" xfId="2" applyNumberFormat="1" applyFont="1" applyBorder="1" applyAlignment="1" applyProtection="1">
      <alignment horizontal="center"/>
    </xf>
    <xf numFmtId="0" fontId="27" fillId="0" borderId="28" xfId="2" applyFont="1" applyBorder="1" applyAlignment="1" applyProtection="1">
      <alignment wrapText="1"/>
    </xf>
    <xf numFmtId="164" fontId="26" fillId="0" borderId="29" xfId="2" applyNumberFormat="1" applyFont="1" applyBorder="1" applyAlignment="1" applyProtection="1">
      <alignment horizontal="center"/>
    </xf>
    <xf numFmtId="0" fontId="28" fillId="0" borderId="19" xfId="2" applyFont="1" applyBorder="1" applyAlignment="1" applyProtection="1">
      <alignment horizontal="center" wrapText="1"/>
    </xf>
    <xf numFmtId="0" fontId="28" fillId="0" borderId="28" xfId="2" applyFont="1" applyBorder="1" applyAlignment="1" applyProtection="1">
      <alignment horizontal="center" wrapText="1"/>
    </xf>
    <xf numFmtId="0" fontId="24" fillId="0" borderId="30" xfId="2" applyFont="1" applyFill="1" applyBorder="1" applyAlignment="1" applyProtection="1">
      <alignment horizontal="center" wrapText="1"/>
    </xf>
    <xf numFmtId="0" fontId="25" fillId="0" borderId="31" xfId="2" applyFont="1" applyFill="1" applyBorder="1" applyAlignment="1" applyProtection="1">
      <alignment horizontal="center"/>
    </xf>
    <xf numFmtId="0" fontId="25" fillId="0" borderId="32" xfId="2" applyFont="1" applyFill="1" applyBorder="1" applyAlignment="1" applyProtection="1">
      <alignment horizontal="center"/>
    </xf>
    <xf numFmtId="0" fontId="28" fillId="0" borderId="33" xfId="2" applyFont="1" applyBorder="1" applyAlignment="1" applyProtection="1">
      <alignment horizontal="center" wrapText="1"/>
    </xf>
    <xf numFmtId="164" fontId="26" fillId="0" borderId="34" xfId="2" applyNumberFormat="1" applyFont="1" applyBorder="1" applyAlignment="1" applyProtection="1">
      <alignment horizontal="center"/>
    </xf>
    <xf numFmtId="164" fontId="26" fillId="0" borderId="35" xfId="2" applyNumberFormat="1" applyFont="1" applyBorder="1" applyAlignment="1" applyProtection="1">
      <alignment horizontal="center"/>
    </xf>
    <xf numFmtId="0" fontId="19" fillId="0" borderId="0" xfId="2" applyAlignment="1">
      <alignment wrapText="1"/>
    </xf>
    <xf numFmtId="0" fontId="20" fillId="0" borderId="0" xfId="2" applyFont="1" applyBorder="1" applyAlignment="1" applyProtection="1">
      <alignment horizontal="centerContinuous" vertical="center"/>
    </xf>
    <xf numFmtId="0" fontId="30" fillId="0" borderId="0" xfId="2" applyFont="1" applyBorder="1" applyAlignment="1" applyProtection="1">
      <alignment horizontal="center"/>
    </xf>
    <xf numFmtId="0" fontId="20" fillId="0" borderId="0" xfId="2" applyFont="1" applyBorder="1" applyAlignment="1" applyProtection="1">
      <alignment horizontal="center"/>
    </xf>
    <xf numFmtId="0" fontId="25" fillId="0" borderId="36" xfId="2" applyFont="1" applyFill="1" applyBorder="1" applyAlignment="1" applyProtection="1">
      <alignment horizontal="center"/>
    </xf>
    <xf numFmtId="0" fontId="25" fillId="0" borderId="37" xfId="2" applyFont="1" applyFill="1" applyBorder="1" applyAlignment="1" applyProtection="1">
      <alignment horizontal="center"/>
    </xf>
    <xf numFmtId="0" fontId="25" fillId="0" borderId="0" xfId="2" applyFont="1" applyFill="1" applyBorder="1" applyAlignment="1" applyProtection="1">
      <alignment horizontal="center"/>
    </xf>
    <xf numFmtId="0" fontId="31" fillId="0" borderId="0" xfId="0" applyFont="1" applyBorder="1" applyAlignment="1" applyProtection="1">
      <alignment horizontal="center" vertical="center"/>
    </xf>
    <xf numFmtId="0" fontId="32" fillId="0" borderId="0" xfId="0" applyFont="1" applyAlignment="1">
      <alignment horizontal="centerContinuous"/>
    </xf>
    <xf numFmtId="5" fontId="33" fillId="0" borderId="0" xfId="0" applyNumberFormat="1" applyFont="1" applyAlignment="1" applyProtection="1">
      <alignment horizontal="centerContinuous"/>
    </xf>
    <xf numFmtId="9" fontId="33" fillId="0" borderId="0" xfId="0" applyNumberFormat="1" applyFont="1" applyAlignment="1" applyProtection="1">
      <alignment horizontal="centerContinuous"/>
    </xf>
    <xf numFmtId="0" fontId="4" fillId="0" borderId="0" xfId="0" applyFont="1" applyAlignment="1">
      <alignment horizontal="centerContinuous"/>
    </xf>
    <xf numFmtId="5" fontId="4" fillId="0" borderId="0" xfId="0" applyNumberFormat="1" applyFont="1" applyAlignment="1" applyProtection="1">
      <alignment horizontal="centerContinuous"/>
    </xf>
    <xf numFmtId="9" fontId="4" fillId="0" borderId="0" xfId="0" applyNumberFormat="1" applyFont="1" applyAlignment="1" applyProtection="1">
      <alignment horizontal="centerContinuous"/>
    </xf>
    <xf numFmtId="5" fontId="34" fillId="0" borderId="0" xfId="0" applyNumberFormat="1" applyFont="1" applyAlignment="1" applyProtection="1">
      <alignment horizontal="centerContinuous"/>
    </xf>
    <xf numFmtId="5" fontId="0" fillId="0" borderId="0" xfId="0" applyNumberFormat="1" applyAlignment="1" applyProtection="1">
      <alignment horizontal="center"/>
    </xf>
    <xf numFmtId="9" fontId="0" fillId="0" borderId="0" xfId="0" applyNumberFormat="1" applyAlignment="1" applyProtection="1">
      <alignment horizontal="center"/>
    </xf>
    <xf numFmtId="0" fontId="35" fillId="0" borderId="0" xfId="0" applyFont="1"/>
    <xf numFmtId="5" fontId="35" fillId="7" borderId="42" xfId="0" applyNumberFormat="1" applyFont="1" applyFill="1" applyBorder="1" applyAlignment="1" applyProtection="1">
      <alignment horizontal="centerContinuous"/>
    </xf>
    <xf numFmtId="5" fontId="35" fillId="7" borderId="43" xfId="0" applyNumberFormat="1" applyFont="1" applyFill="1" applyBorder="1" applyAlignment="1" applyProtection="1">
      <alignment horizontal="centerContinuous"/>
    </xf>
    <xf numFmtId="5" fontId="36" fillId="7" borderId="43" xfId="0" applyNumberFormat="1" applyFont="1" applyFill="1" applyBorder="1" applyAlignment="1" applyProtection="1">
      <alignment horizontal="centerContinuous"/>
    </xf>
    <xf numFmtId="9" fontId="37" fillId="7" borderId="44" xfId="0" applyNumberFormat="1" applyFont="1" applyFill="1" applyBorder="1" applyAlignment="1" applyProtection="1">
      <alignment horizontal="centerContinuous"/>
    </xf>
    <xf numFmtId="5" fontId="36" fillId="7" borderId="16" xfId="0" applyNumberFormat="1" applyFont="1" applyFill="1" applyBorder="1" applyAlignment="1" applyProtection="1">
      <alignment horizontal="centerContinuous"/>
    </xf>
    <xf numFmtId="0" fontId="38" fillId="0" borderId="0" xfId="0" applyFont="1"/>
    <xf numFmtId="0" fontId="35" fillId="0" borderId="0" xfId="0" applyFont="1" applyAlignment="1">
      <alignment horizontal="center"/>
    </xf>
    <xf numFmtId="5" fontId="36" fillId="7" borderId="45" xfId="0" applyNumberFormat="1" applyFont="1" applyFill="1" applyBorder="1" applyAlignment="1" applyProtection="1">
      <alignment horizontal="center"/>
    </xf>
    <xf numFmtId="5" fontId="36" fillId="7" borderId="1" xfId="0" applyNumberFormat="1" applyFont="1" applyFill="1" applyBorder="1" applyAlignment="1" applyProtection="1">
      <alignment horizontal="center"/>
    </xf>
    <xf numFmtId="5" fontId="36" fillId="7" borderId="46" xfId="0" applyNumberFormat="1" applyFont="1" applyFill="1" applyBorder="1" applyAlignment="1" applyProtection="1">
      <alignment horizontal="center"/>
    </xf>
    <xf numFmtId="9" fontId="36" fillId="7" borderId="45" xfId="0" applyNumberFormat="1" applyFont="1" applyFill="1" applyBorder="1" applyAlignment="1" applyProtection="1">
      <alignment horizontal="center"/>
    </xf>
    <xf numFmtId="5" fontId="36" fillId="7" borderId="47" xfId="0" applyNumberFormat="1" applyFont="1" applyFill="1" applyBorder="1" applyAlignment="1" applyProtection="1">
      <alignment horizontal="center"/>
    </xf>
    <xf numFmtId="0" fontId="39" fillId="7" borderId="48" xfId="0" applyFont="1" applyFill="1" applyBorder="1" applyAlignment="1">
      <alignment horizontal="centerContinuous"/>
    </xf>
    <xf numFmtId="0" fontId="40" fillId="0" borderId="49" xfId="0" applyFont="1" applyBorder="1" applyAlignment="1">
      <alignment horizontal="centerContinuous"/>
    </xf>
    <xf numFmtId="5" fontId="0" fillId="0" borderId="50" xfId="0" applyNumberFormat="1" applyBorder="1" applyAlignment="1" applyProtection="1">
      <alignment horizontal="centerContinuous"/>
    </xf>
    <xf numFmtId="0" fontId="40" fillId="0" borderId="48" xfId="0" applyFont="1" applyBorder="1" applyAlignment="1">
      <alignment horizontal="centerContinuous"/>
    </xf>
    <xf numFmtId="5" fontId="0" fillId="0" borderId="51" xfId="0" applyNumberFormat="1" applyBorder="1" applyAlignment="1" applyProtection="1">
      <alignment horizontal="centerContinuous"/>
    </xf>
    <xf numFmtId="0" fontId="36" fillId="0" borderId="52" xfId="0" applyFont="1" applyBorder="1"/>
    <xf numFmtId="5" fontId="0" fillId="0" borderId="53" xfId="0" applyNumberFormat="1" applyBorder="1" applyAlignment="1" applyProtection="1">
      <alignment horizontal="center"/>
    </xf>
    <xf numFmtId="5" fontId="0" fillId="0" borderId="54" xfId="0" applyNumberFormat="1" applyBorder="1" applyAlignment="1" applyProtection="1">
      <alignment horizontal="center"/>
    </xf>
    <xf numFmtId="5" fontId="0" fillId="0" borderId="55" xfId="0" applyNumberFormat="1" applyBorder="1" applyAlignment="1" applyProtection="1">
      <alignment horizontal="center"/>
    </xf>
    <xf numFmtId="9" fontId="0" fillId="0" borderId="53" xfId="0" applyNumberFormat="1" applyBorder="1" applyAlignment="1" applyProtection="1">
      <alignment horizontal="center"/>
    </xf>
    <xf numFmtId="5" fontId="0" fillId="0" borderId="56" xfId="0" applyNumberFormat="1" applyBorder="1" applyAlignment="1" applyProtection="1">
      <alignment horizontal="center"/>
    </xf>
    <xf numFmtId="0" fontId="36" fillId="0" borderId="57" xfId="0" applyFont="1" applyBorder="1"/>
    <xf numFmtId="5" fontId="0" fillId="0" borderId="58" xfId="0" applyNumberFormat="1" applyBorder="1" applyAlignment="1" applyProtection="1">
      <alignment horizontal="center"/>
    </xf>
    <xf numFmtId="5" fontId="0" fillId="0" borderId="38" xfId="0" applyNumberFormat="1" applyBorder="1" applyAlignment="1" applyProtection="1">
      <alignment horizontal="center"/>
    </xf>
    <xf numFmtId="5" fontId="0" fillId="0" borderId="59" xfId="0" applyNumberFormat="1" applyBorder="1" applyAlignment="1" applyProtection="1">
      <alignment horizontal="center"/>
    </xf>
    <xf numFmtId="9" fontId="0" fillId="0" borderId="58" xfId="0" applyNumberFormat="1" applyBorder="1" applyAlignment="1" applyProtection="1">
      <alignment horizontal="center"/>
    </xf>
    <xf numFmtId="5" fontId="0" fillId="0" borderId="39" xfId="0" applyNumberFormat="1" applyBorder="1" applyAlignment="1" applyProtection="1">
      <alignment horizontal="center"/>
    </xf>
    <xf numFmtId="5" fontId="0" fillId="0" borderId="60" xfId="0" applyNumberFormat="1" applyBorder="1" applyAlignment="1" applyProtection="1">
      <alignment horizontal="center"/>
    </xf>
    <xf numFmtId="5" fontId="0" fillId="0" borderId="45" xfId="0" applyNumberFormat="1" applyBorder="1" applyAlignment="1" applyProtection="1">
      <alignment horizontal="center"/>
    </xf>
    <xf numFmtId="9" fontId="0" fillId="0" borderId="45" xfId="0" applyNumberFormat="1" applyBorder="1" applyAlignment="1" applyProtection="1">
      <alignment horizontal="center"/>
    </xf>
    <xf numFmtId="5" fontId="0" fillId="0" borderId="61" xfId="0" applyNumberFormat="1" applyBorder="1" applyAlignment="1" applyProtection="1">
      <alignment horizontal="center"/>
    </xf>
    <xf numFmtId="0" fontId="40" fillId="0" borderId="53" xfId="0" applyFont="1" applyBorder="1" applyAlignment="1">
      <alignment horizontal="centerContinuous"/>
    </xf>
    <xf numFmtId="0" fontId="40" fillId="0" borderId="45" xfId="0" applyFont="1" applyBorder="1" applyAlignment="1">
      <alignment horizontal="centerContinuous"/>
    </xf>
    <xf numFmtId="9" fontId="0" fillId="0" borderId="62" xfId="0" applyNumberFormat="1" applyBorder="1" applyAlignment="1" applyProtection="1">
      <alignment horizontal="center"/>
    </xf>
    <xf numFmtId="5" fontId="0" fillId="0" borderId="63" xfId="0" applyNumberFormat="1" applyBorder="1" applyAlignment="1" applyProtection="1">
      <alignment horizontal="center"/>
    </xf>
    <xf numFmtId="5" fontId="0" fillId="0" borderId="50" xfId="0" applyNumberFormat="1" applyBorder="1" applyAlignment="1" applyProtection="1">
      <alignment horizontal="center"/>
    </xf>
    <xf numFmtId="0" fontId="41" fillId="0" borderId="0" xfId="0" applyFont="1"/>
    <xf numFmtId="5" fontId="41" fillId="0" borderId="0" xfId="0" applyNumberFormat="1" applyFont="1" applyAlignment="1" applyProtection="1">
      <alignment horizontal="center"/>
    </xf>
    <xf numFmtId="9" fontId="41" fillId="0" borderId="0" xfId="0" applyNumberFormat="1" applyFont="1" applyAlignment="1" applyProtection="1">
      <alignment horizontal="center"/>
    </xf>
    <xf numFmtId="0" fontId="19" fillId="0" borderId="0" xfId="2" applyAlignment="1">
      <alignment horizontal="center"/>
    </xf>
    <xf numFmtId="0" fontId="20" fillId="0" borderId="0" xfId="2" applyFont="1" applyBorder="1" applyAlignment="1" applyProtection="1">
      <alignment horizontal="center" wrapText="1"/>
    </xf>
    <xf numFmtId="0" fontId="19" fillId="0" borderId="0" xfId="2" applyBorder="1" applyAlignment="1">
      <alignment horizontal="center"/>
    </xf>
    <xf numFmtId="0" fontId="22" fillId="0" borderId="0" xfId="2" applyFont="1" applyBorder="1" applyAlignment="1" applyProtection="1">
      <alignment horizontal="center" vertical="center" wrapText="1"/>
    </xf>
    <xf numFmtId="164" fontId="42" fillId="0" borderId="64" xfId="2" applyNumberFormat="1" applyFont="1" applyFill="1" applyBorder="1" applyAlignment="1" applyProtection="1">
      <alignment horizontal="center"/>
    </xf>
    <xf numFmtId="164" fontId="42" fillId="0" borderId="65" xfId="2" applyNumberFormat="1" applyFont="1" applyFill="1" applyBorder="1" applyAlignment="1" applyProtection="1">
      <alignment horizontal="center"/>
    </xf>
    <xf numFmtId="164" fontId="42" fillId="0" borderId="66" xfId="2" applyNumberFormat="1" applyFont="1" applyFill="1" applyBorder="1" applyAlignment="1" applyProtection="1">
      <alignment horizontal="center"/>
    </xf>
    <xf numFmtId="0" fontId="23" fillId="0" borderId="68" xfId="2" applyFont="1" applyFill="1" applyBorder="1" applyAlignment="1" applyProtection="1">
      <alignment horizontal="center"/>
    </xf>
    <xf numFmtId="0" fontId="0" fillId="7" borderId="0" xfId="0" applyFill="1"/>
    <xf numFmtId="0" fontId="53" fillId="0" borderId="0" xfId="0" applyFont="1"/>
    <xf numFmtId="0" fontId="5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center"/>
    </xf>
    <xf numFmtId="168" fontId="5" fillId="0" borderId="0" xfId="1" applyNumberFormat="1" applyFont="1" applyFill="1" applyBorder="1" applyAlignment="1" applyProtection="1">
      <alignment horizontal="center"/>
    </xf>
    <xf numFmtId="0" fontId="0" fillId="0" borderId="0" xfId="0" applyFill="1" applyBorder="1"/>
    <xf numFmtId="0" fontId="56" fillId="0" borderId="0" xfId="0" applyFont="1" applyAlignment="1">
      <alignment horizontal="left" vertical="center"/>
    </xf>
    <xf numFmtId="0" fontId="57" fillId="0" borderId="0" xfId="0" applyFont="1" applyAlignment="1">
      <alignment horizontal="left" vertical="center"/>
    </xf>
    <xf numFmtId="0" fontId="55" fillId="0" borderId="0" xfId="0" applyFont="1" applyAlignment="1">
      <alignment horizontal="left" vertical="center"/>
    </xf>
    <xf numFmtId="0" fontId="45" fillId="8" borderId="11" xfId="0" applyFont="1" applyFill="1" applyBorder="1" applyAlignment="1" applyProtection="1">
      <alignment horizontal="left"/>
    </xf>
    <xf numFmtId="0" fontId="45" fillId="0" borderId="11" xfId="0" applyFont="1" applyFill="1" applyBorder="1" applyAlignment="1" applyProtection="1">
      <alignment horizontal="left"/>
    </xf>
    <xf numFmtId="0" fontId="62" fillId="0" borderId="11" xfId="0" applyFont="1" applyFill="1" applyBorder="1" applyAlignment="1" applyProtection="1">
      <alignment horizontal="left"/>
    </xf>
    <xf numFmtId="0" fontId="63" fillId="0" borderId="11" xfId="0" applyFont="1" applyFill="1" applyBorder="1" applyAlignment="1" applyProtection="1">
      <alignment horizontal="left"/>
    </xf>
    <xf numFmtId="0" fontId="62" fillId="0" borderId="11" xfId="0" applyFont="1" applyFill="1" applyBorder="1" applyAlignment="1">
      <alignment horizontal="left"/>
    </xf>
    <xf numFmtId="0" fontId="63" fillId="0" borderId="11" xfId="0" applyFont="1" applyFill="1" applyBorder="1" applyAlignment="1">
      <alignment horizontal="left"/>
    </xf>
    <xf numFmtId="0" fontId="64" fillId="0" borderId="0" xfId="0" applyFont="1"/>
    <xf numFmtId="0" fontId="45" fillId="8" borderId="72" xfId="0" applyFont="1" applyFill="1" applyBorder="1" applyAlignment="1" applyProtection="1">
      <alignment horizontal="left"/>
    </xf>
    <xf numFmtId="0" fontId="0" fillId="8" borderId="73" xfId="0" applyFill="1" applyBorder="1"/>
    <xf numFmtId="0" fontId="56" fillId="0" borderId="0" xfId="0" applyFont="1" applyAlignment="1">
      <alignment horizontal="centerContinuous" vertical="center"/>
    </xf>
    <xf numFmtId="0" fontId="55" fillId="0" borderId="0" xfId="0" applyFont="1" applyAlignment="1">
      <alignment horizontal="centerContinuous" vertical="center"/>
    </xf>
    <xf numFmtId="0" fontId="65" fillId="0" borderId="0" xfId="0" applyFont="1"/>
    <xf numFmtId="0" fontId="54" fillId="6" borderId="10" xfId="0" applyFont="1" applyFill="1" applyBorder="1" applyProtection="1"/>
    <xf numFmtId="0" fontId="54" fillId="6" borderId="74" xfId="0" applyFont="1" applyFill="1" applyBorder="1" applyProtection="1"/>
    <xf numFmtId="0" fontId="54" fillId="6" borderId="10" xfId="0" applyFont="1" applyFill="1" applyBorder="1" applyAlignment="1" applyProtection="1">
      <alignment horizontal="center"/>
    </xf>
    <xf numFmtId="0" fontId="54" fillId="6" borderId="1" xfId="0" applyFont="1" applyFill="1" applyBorder="1" applyAlignment="1" applyProtection="1">
      <alignment horizontal="center"/>
    </xf>
    <xf numFmtId="0" fontId="54" fillId="6" borderId="47" xfId="0" applyFont="1" applyFill="1" applyBorder="1" applyProtection="1"/>
    <xf numFmtId="0" fontId="54" fillId="6" borderId="9" xfId="0" applyFont="1" applyFill="1" applyBorder="1" applyProtection="1"/>
    <xf numFmtId="0" fontId="54" fillId="6" borderId="47" xfId="0" applyFont="1" applyFill="1" applyBorder="1" applyAlignment="1" applyProtection="1">
      <alignment horizontal="center"/>
    </xf>
    <xf numFmtId="0" fontId="54" fillId="6" borderId="39" xfId="0" applyFont="1" applyFill="1" applyBorder="1" applyAlignment="1" applyProtection="1">
      <alignment horizontal="center"/>
    </xf>
    <xf numFmtId="0" fontId="54" fillId="6" borderId="2" xfId="0" applyFont="1" applyFill="1" applyBorder="1" applyAlignment="1" applyProtection="1">
      <alignment horizontal="center"/>
    </xf>
    <xf numFmtId="0" fontId="54" fillId="0" borderId="7" xfId="0" applyFont="1" applyFill="1" applyBorder="1" applyAlignment="1" applyProtection="1">
      <alignment horizontal="center"/>
    </xf>
    <xf numFmtId="0" fontId="54" fillId="0" borderId="1" xfId="0" applyFont="1" applyFill="1" applyBorder="1" applyAlignment="1" applyProtection="1">
      <alignment horizontal="center"/>
    </xf>
    <xf numFmtId="0" fontId="45" fillId="0" borderId="7" xfId="0" applyFont="1" applyFill="1" applyBorder="1" applyAlignment="1" applyProtection="1">
      <alignment horizontal="left"/>
    </xf>
    <xf numFmtId="0" fontId="45" fillId="0" borderId="1" xfId="0" applyFont="1" applyFill="1" applyBorder="1" applyAlignment="1" applyProtection="1">
      <alignment horizontal="center"/>
    </xf>
    <xf numFmtId="164" fontId="65" fillId="0" borderId="1" xfId="0" applyNumberFormat="1" applyFont="1" applyFill="1" applyBorder="1" applyProtection="1"/>
    <xf numFmtId="0" fontId="65" fillId="0" borderId="1" xfId="0" applyFont="1" applyFill="1" applyBorder="1"/>
    <xf numFmtId="0" fontId="66" fillId="0" borderId="1" xfId="0" applyFont="1" applyFill="1" applyBorder="1" applyAlignment="1">
      <alignment horizontal="center"/>
    </xf>
    <xf numFmtId="164" fontId="65" fillId="0" borderId="1" xfId="0" applyNumberFormat="1" applyFont="1" applyFill="1" applyBorder="1" applyAlignment="1" applyProtection="1">
      <alignment horizontal="right"/>
    </xf>
    <xf numFmtId="166" fontId="18" fillId="0" borderId="38" xfId="1" applyNumberFormat="1" applyFont="1" applyFill="1" applyBorder="1" applyProtection="1"/>
    <xf numFmtId="166" fontId="18" fillId="0" borderId="1" xfId="1" applyNumberFormat="1" applyFont="1" applyFill="1" applyBorder="1" applyProtection="1"/>
    <xf numFmtId="166" fontId="18" fillId="0" borderId="1" xfId="1" applyNumberFormat="1" applyFont="1" applyFill="1" applyBorder="1" applyAlignment="1" applyProtection="1">
      <alignment horizontal="right"/>
    </xf>
    <xf numFmtId="166" fontId="18" fillId="0" borderId="39" xfId="1" applyNumberFormat="1" applyFont="1" applyFill="1" applyBorder="1" applyProtection="1"/>
    <xf numFmtId="168" fontId="4" fillId="0" borderId="0" xfId="1" applyNumberFormat="1" applyFont="1" applyBorder="1" applyAlignment="1" applyProtection="1">
      <alignment horizontal="right"/>
    </xf>
    <xf numFmtId="0" fontId="0" fillId="0" borderId="75" xfId="0" applyBorder="1"/>
    <xf numFmtId="0" fontId="0" fillId="0" borderId="76" xfId="0" applyBorder="1"/>
    <xf numFmtId="167" fontId="4" fillId="0" borderId="25" xfId="0" applyNumberFormat="1" applyFont="1" applyBorder="1"/>
    <xf numFmtId="167" fontId="4" fillId="0" borderId="76" xfId="0" applyNumberFormat="1" applyFont="1" applyBorder="1"/>
    <xf numFmtId="0" fontId="4" fillId="0" borderId="77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left"/>
    </xf>
    <xf numFmtId="0" fontId="4" fillId="0" borderId="78" xfId="0" applyFont="1" applyBorder="1" applyAlignment="1" applyProtection="1">
      <alignment horizontal="center"/>
    </xf>
    <xf numFmtId="168" fontId="4" fillId="0" borderId="79" xfId="1" applyNumberFormat="1" applyFont="1" applyBorder="1" applyProtection="1"/>
    <xf numFmtId="0" fontId="4" fillId="3" borderId="78" xfId="0" applyFont="1" applyFill="1" applyBorder="1" applyAlignment="1" applyProtection="1">
      <alignment horizontal="center"/>
    </xf>
    <xf numFmtId="168" fontId="4" fillId="3" borderId="79" xfId="1" applyNumberFormat="1" applyFont="1" applyFill="1" applyBorder="1" applyProtection="1"/>
    <xf numFmtId="0" fontId="4" fillId="0" borderId="80" xfId="0" applyFont="1" applyBorder="1" applyAlignment="1" applyProtection="1">
      <alignment horizontal="center"/>
    </xf>
    <xf numFmtId="0" fontId="4" fillId="3" borderId="81" xfId="0" applyFont="1" applyFill="1" applyBorder="1" applyAlignment="1" applyProtection="1">
      <alignment horizontal="left"/>
    </xf>
    <xf numFmtId="168" fontId="4" fillId="0" borderId="82" xfId="1" applyNumberFormat="1" applyFont="1" applyBorder="1" applyProtection="1"/>
    <xf numFmtId="168" fontId="4" fillId="0" borderId="6" xfId="1" applyNumberFormat="1" applyFont="1" applyBorder="1" applyProtection="1"/>
    <xf numFmtId="168" fontId="4" fillId="0" borderId="83" xfId="1" applyNumberFormat="1" applyFont="1" applyBorder="1" applyProtection="1"/>
    <xf numFmtId="0" fontId="9" fillId="0" borderId="1" xfId="0" applyFont="1" applyBorder="1" applyAlignment="1"/>
    <xf numFmtId="168" fontId="4" fillId="0" borderId="79" xfId="1" applyNumberFormat="1" applyFont="1" applyBorder="1" applyAlignment="1" applyProtection="1">
      <alignment horizontal="right"/>
    </xf>
    <xf numFmtId="168" fontId="4" fillId="0" borderId="81" xfId="1" applyNumberFormat="1" applyFont="1" applyBorder="1" applyProtection="1"/>
    <xf numFmtId="0" fontId="9" fillId="0" borderId="81" xfId="0" applyFont="1" applyBorder="1" applyAlignment="1"/>
    <xf numFmtId="44" fontId="0" fillId="0" borderId="11" xfId="1" applyFont="1" applyFill="1" applyBorder="1"/>
    <xf numFmtId="44" fontId="62" fillId="0" borderId="11" xfId="1" applyFont="1" applyFill="1" applyBorder="1" applyAlignment="1" applyProtection="1">
      <alignment horizontal="center"/>
    </xf>
    <xf numFmtId="44" fontId="63" fillId="0" borderId="11" xfId="1" applyFont="1" applyFill="1" applyBorder="1" applyAlignment="1" applyProtection="1">
      <alignment horizontal="center"/>
    </xf>
    <xf numFmtId="44" fontId="62" fillId="0" borderId="11" xfId="1" applyFont="1" applyFill="1" applyBorder="1" applyAlignment="1">
      <alignment horizontal="center"/>
    </xf>
    <xf numFmtId="44" fontId="63" fillId="0" borderId="11" xfId="1" applyFont="1" applyFill="1" applyBorder="1" applyAlignment="1">
      <alignment horizontal="center"/>
    </xf>
    <xf numFmtId="166" fontId="0" fillId="0" borderId="0" xfId="0" applyNumberFormat="1" applyFill="1" applyBorder="1"/>
    <xf numFmtId="0" fontId="0" fillId="0" borderId="0" xfId="0" applyAlignment="1" applyProtection="1">
      <alignment horizontal="center"/>
    </xf>
    <xf numFmtId="0" fontId="31" fillId="0" borderId="0" xfId="0" applyFont="1" applyBorder="1" applyAlignment="1" applyProtection="1">
      <alignment horizontal="left" vertical="center"/>
    </xf>
    <xf numFmtId="166" fontId="18" fillId="10" borderId="1" xfId="1" applyNumberFormat="1" applyFont="1" applyFill="1" applyBorder="1" applyAlignment="1" applyProtection="1">
      <alignment horizontal="center"/>
    </xf>
    <xf numFmtId="166" fontId="18" fillId="10" borderId="39" xfId="1" applyNumberFormat="1" applyFont="1" applyFill="1" applyBorder="1" applyAlignment="1" applyProtection="1">
      <alignment horizontal="center"/>
    </xf>
    <xf numFmtId="0" fontId="50" fillId="0" borderId="0" xfId="2" applyFont="1" applyFill="1" applyBorder="1" applyAlignment="1" applyProtection="1">
      <alignment horizontal="center" wrapText="1"/>
    </xf>
    <xf numFmtId="164" fontId="42" fillId="0" borderId="0" xfId="2" applyNumberFormat="1" applyFont="1" applyFill="1" applyBorder="1" applyAlignment="1" applyProtection="1">
      <alignment horizontal="center"/>
    </xf>
    <xf numFmtId="170" fontId="42" fillId="0" borderId="0" xfId="2" applyNumberFormat="1" applyFont="1" applyFill="1" applyBorder="1" applyAlignment="1" applyProtection="1">
      <alignment horizontal="center"/>
    </xf>
    <xf numFmtId="0" fontId="19" fillId="0" borderId="0" xfId="2" applyBorder="1" applyAlignment="1">
      <alignment wrapText="1"/>
    </xf>
    <xf numFmtId="164" fontId="42" fillId="0" borderId="1" xfId="2" applyNumberFormat="1" applyFont="1" applyFill="1" applyBorder="1" applyAlignment="1" applyProtection="1">
      <alignment horizontal="center"/>
    </xf>
    <xf numFmtId="164" fontId="42" fillId="0" borderId="88" xfId="2" applyNumberFormat="1" applyFont="1" applyFill="1" applyBorder="1" applyAlignment="1" applyProtection="1">
      <alignment horizontal="center"/>
    </xf>
    <xf numFmtId="164" fontId="42" fillId="0" borderId="67" xfId="2" applyNumberFormat="1" applyFont="1" applyFill="1" applyBorder="1" applyAlignment="1" applyProtection="1">
      <alignment horizontal="center"/>
    </xf>
    <xf numFmtId="0" fontId="23" fillId="0" borderId="89" xfId="2" applyFont="1" applyFill="1" applyBorder="1" applyAlignment="1" applyProtection="1">
      <alignment horizontal="center"/>
    </xf>
    <xf numFmtId="164" fontId="42" fillId="0" borderId="71" xfId="2" applyNumberFormat="1" applyFont="1" applyFill="1" applyBorder="1" applyAlignment="1" applyProtection="1">
      <alignment horizontal="center"/>
    </xf>
    <xf numFmtId="164" fontId="42" fillId="0" borderId="69" xfId="2" applyNumberFormat="1" applyFont="1" applyFill="1" applyBorder="1" applyAlignment="1" applyProtection="1">
      <alignment horizontal="center"/>
    </xf>
    <xf numFmtId="164" fontId="42" fillId="0" borderId="70" xfId="2" applyNumberFormat="1" applyFont="1" applyFill="1" applyBorder="1" applyAlignment="1" applyProtection="1">
      <alignment horizontal="center"/>
    </xf>
    <xf numFmtId="164" fontId="42" fillId="0" borderId="7" xfId="2" applyNumberFormat="1" applyFont="1" applyFill="1" applyBorder="1" applyAlignment="1" applyProtection="1">
      <alignment horizontal="center"/>
    </xf>
    <xf numFmtId="0" fontId="23" fillId="0" borderId="90" xfId="2" applyFont="1" applyFill="1" applyBorder="1" applyAlignment="1" applyProtection="1">
      <alignment horizontal="center"/>
    </xf>
    <xf numFmtId="164" fontId="42" fillId="0" borderId="91" xfId="2" applyNumberFormat="1" applyFont="1" applyFill="1" applyBorder="1" applyAlignment="1" applyProtection="1">
      <alignment horizontal="center"/>
    </xf>
    <xf numFmtId="164" fontId="42" fillId="0" borderId="76" xfId="2" applyNumberFormat="1" applyFont="1" applyFill="1" applyBorder="1" applyAlignment="1" applyProtection="1">
      <alignment horizontal="center"/>
    </xf>
    <xf numFmtId="164" fontId="42" fillId="0" borderId="2" xfId="2" applyNumberFormat="1" applyFont="1" applyFill="1" applyBorder="1" applyAlignment="1" applyProtection="1">
      <alignment horizontal="center"/>
    </xf>
    <xf numFmtId="164" fontId="42" fillId="0" borderId="39" xfId="2" applyNumberFormat="1" applyFont="1" applyFill="1" applyBorder="1" applyAlignment="1" applyProtection="1">
      <alignment horizontal="center"/>
    </xf>
    <xf numFmtId="164" fontId="42" fillId="0" borderId="57" xfId="2" applyNumberFormat="1" applyFont="1" applyFill="1" applyBorder="1" applyAlignment="1" applyProtection="1">
      <alignment horizontal="center"/>
    </xf>
    <xf numFmtId="0" fontId="42" fillId="10" borderId="5" xfId="2" applyFont="1" applyFill="1" applyBorder="1" applyAlignment="1" applyProtection="1">
      <alignment horizontal="center"/>
    </xf>
    <xf numFmtId="0" fontId="23" fillId="0" borderId="10" xfId="2" applyFont="1" applyFill="1" applyBorder="1" applyAlignment="1" applyProtection="1">
      <alignment horizontal="center"/>
    </xf>
    <xf numFmtId="0" fontId="25" fillId="10" borderId="5" xfId="2" applyFont="1" applyFill="1" applyBorder="1" applyAlignment="1" applyProtection="1">
      <alignment horizontal="center"/>
    </xf>
    <xf numFmtId="0" fontId="65" fillId="0" borderId="0" xfId="0" applyFont="1" applyAlignment="1">
      <alignment horizontal="center"/>
    </xf>
    <xf numFmtId="0" fontId="71" fillId="0" borderId="0" xfId="0" applyFont="1" applyBorder="1" applyAlignment="1" applyProtection="1">
      <alignment horizontal="center"/>
    </xf>
    <xf numFmtId="0" fontId="72" fillId="3" borderId="0" xfId="0" applyFont="1" applyFill="1" applyBorder="1" applyAlignment="1" applyProtection="1">
      <alignment horizontal="left"/>
    </xf>
    <xf numFmtId="166" fontId="71" fillId="0" borderId="0" xfId="1" applyNumberFormat="1" applyFont="1" applyFill="1" applyBorder="1" applyAlignment="1" applyProtection="1">
      <alignment horizontal="center"/>
    </xf>
    <xf numFmtId="0" fontId="71" fillId="0" borderId="0" xfId="0" applyFont="1" applyBorder="1" applyAlignment="1">
      <alignment horizontal="center"/>
    </xf>
    <xf numFmtId="166" fontId="65" fillId="0" borderId="0" xfId="0" applyNumberFormat="1" applyFont="1" applyAlignment="1">
      <alignment horizontal="center"/>
    </xf>
    <xf numFmtId="0" fontId="45" fillId="0" borderId="0" xfId="0" applyFont="1"/>
    <xf numFmtId="165" fontId="71" fillId="0" borderId="79" xfId="0" applyNumberFormat="1" applyFont="1" applyBorder="1" applyAlignment="1" applyProtection="1"/>
    <xf numFmtId="0" fontId="71" fillId="0" borderId="79" xfId="0" applyFont="1" applyBorder="1" applyAlignment="1">
      <alignment horizontal="center"/>
    </xf>
    <xf numFmtId="0" fontId="71" fillId="0" borderId="79" xfId="0" applyFont="1" applyBorder="1" applyAlignment="1"/>
    <xf numFmtId="0" fontId="61" fillId="9" borderId="96" xfId="0" applyFont="1" applyFill="1" applyBorder="1" applyAlignment="1" applyProtection="1">
      <alignment horizontal="center" vertical="center" wrapText="1"/>
    </xf>
    <xf numFmtId="0" fontId="61" fillId="9" borderId="92" xfId="0" applyFont="1" applyFill="1" applyBorder="1" applyAlignment="1" applyProtection="1">
      <alignment horizontal="center" vertical="center"/>
    </xf>
    <xf numFmtId="0" fontId="61" fillId="9" borderId="92" xfId="0" applyFont="1" applyFill="1" applyBorder="1" applyAlignment="1" applyProtection="1">
      <alignment horizontal="center" vertical="center" wrapText="1"/>
    </xf>
    <xf numFmtId="0" fontId="61" fillId="9" borderId="93" xfId="0" applyFont="1" applyFill="1" applyBorder="1" applyAlignment="1" applyProtection="1">
      <alignment horizontal="center" vertical="center" wrapText="1"/>
    </xf>
    <xf numFmtId="0" fontId="74" fillId="0" borderId="62" xfId="0" applyFont="1" applyBorder="1" applyAlignment="1" applyProtection="1">
      <alignment horizontal="center"/>
    </xf>
    <xf numFmtId="0" fontId="74" fillId="0" borderId="38" xfId="0" applyFont="1" applyBorder="1" applyAlignment="1" applyProtection="1">
      <alignment horizontal="left"/>
    </xf>
    <xf numFmtId="166" fontId="74" fillId="0" borderId="38" xfId="1" applyNumberFormat="1" applyFont="1" applyFill="1" applyBorder="1" applyAlignment="1" applyProtection="1">
      <alignment horizontal="center"/>
    </xf>
    <xf numFmtId="165" fontId="74" fillId="0" borderId="94" xfId="0" applyNumberFormat="1" applyFont="1" applyBorder="1" applyAlignment="1" applyProtection="1"/>
    <xf numFmtId="0" fontId="76" fillId="0" borderId="78" xfId="0" applyFont="1" applyBorder="1" applyAlignment="1" applyProtection="1">
      <alignment horizontal="center"/>
    </xf>
    <xf numFmtId="0" fontId="76" fillId="0" borderId="1" xfId="0" applyFont="1" applyBorder="1" applyAlignment="1" applyProtection="1">
      <alignment horizontal="left"/>
    </xf>
    <xf numFmtId="166" fontId="76" fillId="0" borderId="1" xfId="1" applyNumberFormat="1" applyFont="1" applyFill="1" applyBorder="1" applyAlignment="1" applyProtection="1">
      <alignment horizontal="center"/>
    </xf>
    <xf numFmtId="0" fontId="77" fillId="0" borderId="78" xfId="0" applyFont="1" applyBorder="1" applyAlignment="1" applyProtection="1">
      <alignment horizontal="center"/>
    </xf>
    <xf numFmtId="0" fontId="77" fillId="3" borderId="1" xfId="0" applyFont="1" applyFill="1" applyBorder="1" applyAlignment="1" applyProtection="1">
      <alignment horizontal="left"/>
    </xf>
    <xf numFmtId="166" fontId="77" fillId="0" borderId="1" xfId="1" applyNumberFormat="1" applyFont="1" applyFill="1" applyBorder="1" applyAlignment="1" applyProtection="1">
      <alignment horizontal="center"/>
    </xf>
    <xf numFmtId="0" fontId="78" fillId="0" borderId="78" xfId="0" applyFont="1" applyBorder="1" applyAlignment="1" applyProtection="1">
      <alignment horizontal="center"/>
    </xf>
    <xf numFmtId="0" fontId="78" fillId="3" borderId="1" xfId="0" applyFont="1" applyFill="1" applyBorder="1" applyAlignment="1" applyProtection="1">
      <alignment horizontal="left"/>
    </xf>
    <xf numFmtId="166" fontId="78" fillId="0" borderId="1" xfId="1" applyNumberFormat="1" applyFont="1" applyFill="1" applyBorder="1" applyAlignment="1" applyProtection="1">
      <alignment horizontal="center"/>
    </xf>
    <xf numFmtId="0" fontId="79" fillId="0" borderId="78" xfId="0" applyFont="1" applyBorder="1" applyAlignment="1" applyProtection="1">
      <alignment horizontal="center"/>
    </xf>
    <xf numFmtId="0" fontId="79" fillId="3" borderId="1" xfId="0" applyFont="1" applyFill="1" applyBorder="1" applyAlignment="1" applyProtection="1">
      <alignment horizontal="left"/>
    </xf>
    <xf numFmtId="166" fontId="79" fillId="0" borderId="1" xfId="1" applyNumberFormat="1" applyFont="1" applyFill="1" applyBorder="1" applyAlignment="1" applyProtection="1">
      <alignment horizontal="center"/>
    </xf>
    <xf numFmtId="0" fontId="80" fillId="0" borderId="78" xfId="0" applyFont="1" applyBorder="1" applyAlignment="1" applyProtection="1">
      <alignment horizontal="center"/>
    </xf>
    <xf numFmtId="0" fontId="80" fillId="3" borderId="1" xfId="0" applyFont="1" applyFill="1" applyBorder="1" applyAlignment="1" applyProtection="1">
      <alignment horizontal="left"/>
    </xf>
    <xf numFmtId="166" fontId="80" fillId="0" borderId="1" xfId="1" applyNumberFormat="1" applyFont="1" applyFill="1" applyBorder="1" applyAlignment="1" applyProtection="1">
      <alignment horizontal="center"/>
    </xf>
    <xf numFmtId="0" fontId="83" fillId="0" borderId="41" xfId="0" applyFont="1" applyBorder="1"/>
    <xf numFmtId="169" fontId="83" fillId="0" borderId="85" xfId="0" applyNumberFormat="1" applyFont="1" applyBorder="1" applyAlignment="1">
      <alignment horizontal="center"/>
    </xf>
    <xf numFmtId="0" fontId="74" fillId="0" borderId="78" xfId="0" applyFont="1" applyBorder="1" applyAlignment="1" applyProtection="1">
      <alignment horizontal="center"/>
    </xf>
    <xf numFmtId="0" fontId="74" fillId="3" borderId="1" xfId="0" applyFont="1" applyFill="1" applyBorder="1" applyAlignment="1" applyProtection="1">
      <alignment horizontal="left"/>
    </xf>
    <xf numFmtId="166" fontId="74" fillId="0" borderId="1" xfId="1" applyNumberFormat="1" applyFont="1" applyFill="1" applyBorder="1" applyAlignment="1" applyProtection="1">
      <alignment horizontal="center"/>
    </xf>
    <xf numFmtId="0" fontId="69" fillId="3" borderId="79" xfId="0" applyFont="1" applyFill="1" applyBorder="1" applyAlignment="1"/>
    <xf numFmtId="0" fontId="69" fillId="0" borderId="79" xfId="0" applyFont="1" applyBorder="1" applyAlignment="1">
      <alignment horizontal="center"/>
    </xf>
    <xf numFmtId="0" fontId="69" fillId="0" borderId="79" xfId="0" applyFont="1" applyBorder="1" applyAlignment="1"/>
    <xf numFmtId="0" fontId="69" fillId="0" borderId="95" xfId="0" applyFont="1" applyBorder="1" applyAlignment="1"/>
    <xf numFmtId="0" fontId="76" fillId="3" borderId="78" xfId="0" applyFont="1" applyFill="1" applyBorder="1" applyAlignment="1" applyProtection="1">
      <alignment horizontal="center"/>
    </xf>
    <xf numFmtId="0" fontId="76" fillId="3" borderId="1" xfId="0" applyFont="1" applyFill="1" applyBorder="1" applyAlignment="1" applyProtection="1">
      <alignment horizontal="left"/>
    </xf>
    <xf numFmtId="0" fontId="84" fillId="0" borderId="78" xfId="0" applyFont="1" applyBorder="1" applyAlignment="1" applyProtection="1">
      <alignment horizontal="center"/>
    </xf>
    <xf numFmtId="0" fontId="84" fillId="3" borderId="1" xfId="0" applyFont="1" applyFill="1" applyBorder="1" applyAlignment="1" applyProtection="1">
      <alignment horizontal="left"/>
    </xf>
    <xf numFmtId="166" fontId="84" fillId="0" borderId="1" xfId="1" applyNumberFormat="1" applyFont="1" applyFill="1" applyBorder="1" applyAlignment="1" applyProtection="1">
      <alignment horizontal="center"/>
    </xf>
    <xf numFmtId="0" fontId="74" fillId="0" borderId="79" xfId="0" applyFont="1" applyBorder="1" applyAlignment="1">
      <alignment horizontal="center"/>
    </xf>
    <xf numFmtId="0" fontId="76" fillId="0" borderId="97" xfId="0" applyFont="1" applyBorder="1" applyAlignment="1" applyProtection="1">
      <alignment horizontal="center"/>
    </xf>
    <xf numFmtId="0" fontId="76" fillId="3" borderId="39" xfId="0" applyFont="1" applyFill="1" applyBorder="1" applyAlignment="1" applyProtection="1">
      <alignment horizontal="left"/>
    </xf>
    <xf numFmtId="166" fontId="76" fillId="0" borderId="39" xfId="1" applyNumberFormat="1" applyFont="1" applyFill="1" applyBorder="1" applyAlignment="1" applyProtection="1">
      <alignment horizontal="center"/>
    </xf>
    <xf numFmtId="0" fontId="84" fillId="0" borderId="97" xfId="0" applyFont="1" applyBorder="1" applyAlignment="1" applyProtection="1">
      <alignment horizontal="center"/>
    </xf>
    <xf numFmtId="166" fontId="84" fillId="0" borderId="39" xfId="1" applyNumberFormat="1" applyFont="1" applyFill="1" applyBorder="1" applyAlignment="1" applyProtection="1">
      <alignment horizontal="center"/>
    </xf>
    <xf numFmtId="0" fontId="80" fillId="0" borderId="80" xfId="0" applyFont="1" applyBorder="1" applyAlignment="1" applyProtection="1">
      <alignment horizontal="center"/>
    </xf>
    <xf numFmtId="0" fontId="80" fillId="3" borderId="81" xfId="0" applyFont="1" applyFill="1" applyBorder="1" applyAlignment="1" applyProtection="1">
      <alignment horizontal="left"/>
    </xf>
    <xf numFmtId="166" fontId="80" fillId="0" borderId="81" xfId="1" applyNumberFormat="1" applyFont="1" applyFill="1" applyBorder="1" applyAlignment="1" applyProtection="1">
      <alignment horizontal="center"/>
    </xf>
    <xf numFmtId="0" fontId="80" fillId="0" borderId="82" xfId="0" applyFont="1" applyBorder="1" applyAlignment="1">
      <alignment horizontal="center"/>
    </xf>
    <xf numFmtId="0" fontId="73" fillId="0" borderId="40" xfId="0" applyFont="1" applyBorder="1"/>
    <xf numFmtId="169" fontId="73" fillId="0" borderId="84" xfId="0" applyNumberFormat="1" applyFont="1" applyBorder="1" applyAlignment="1">
      <alignment horizontal="center"/>
    </xf>
    <xf numFmtId="0" fontId="75" fillId="0" borderId="40" xfId="0" applyFont="1" applyBorder="1"/>
    <xf numFmtId="169" fontId="75" fillId="0" borderId="84" xfId="0" applyNumberFormat="1" applyFont="1" applyBorder="1" applyAlignment="1">
      <alignment horizontal="center"/>
    </xf>
    <xf numFmtId="0" fontId="82" fillId="0" borderId="41" xfId="0" applyFont="1" applyBorder="1"/>
    <xf numFmtId="169" fontId="82" fillId="0" borderId="85" xfId="0" applyNumberFormat="1" applyFont="1" applyBorder="1" applyAlignment="1">
      <alignment horizontal="center"/>
    </xf>
    <xf numFmtId="0" fontId="81" fillId="0" borderId="41" xfId="0" applyFont="1" applyBorder="1"/>
    <xf numFmtId="169" fontId="81" fillId="0" borderId="85" xfId="0" applyNumberFormat="1" applyFont="1" applyBorder="1" applyAlignment="1">
      <alignment horizontal="center"/>
    </xf>
    <xf numFmtId="0" fontId="85" fillId="0" borderId="41" xfId="0" applyFont="1" applyBorder="1"/>
    <xf numFmtId="169" fontId="85" fillId="0" borderId="85" xfId="0" applyNumberFormat="1" applyFont="1" applyBorder="1" applyAlignment="1">
      <alignment horizontal="center"/>
    </xf>
    <xf numFmtId="0" fontId="47" fillId="0" borderId="98" xfId="2" applyFont="1" applyFill="1" applyBorder="1" applyAlignment="1" applyProtection="1">
      <alignment horizontal="center" wrapText="1"/>
    </xf>
    <xf numFmtId="0" fontId="47" fillId="0" borderId="99" xfId="2" applyFont="1" applyFill="1" applyBorder="1" applyAlignment="1" applyProtection="1">
      <alignment horizontal="center"/>
    </xf>
    <xf numFmtId="0" fontId="47" fillId="0" borderId="100" xfId="2" applyFont="1" applyFill="1" applyBorder="1" applyAlignment="1" applyProtection="1">
      <alignment horizontal="center"/>
    </xf>
    <xf numFmtId="0" fontId="47" fillId="0" borderId="101" xfId="2" applyFont="1" applyFill="1" applyBorder="1" applyAlignment="1" applyProtection="1">
      <alignment horizontal="center"/>
    </xf>
    <xf numFmtId="0" fontId="67" fillId="11" borderId="102" xfId="2" applyFont="1" applyFill="1" applyBorder="1" applyAlignment="1" applyProtection="1">
      <alignment horizontal="center"/>
    </xf>
    <xf numFmtId="0" fontId="67" fillId="11" borderId="103" xfId="2" applyFont="1" applyFill="1" applyBorder="1" applyAlignment="1" applyProtection="1">
      <alignment horizontal="center"/>
    </xf>
    <xf numFmtId="0" fontId="23" fillId="0" borderId="104" xfId="2" applyFont="1" applyFill="1" applyBorder="1" applyAlignment="1" applyProtection="1">
      <alignment horizontal="center" wrapText="1"/>
    </xf>
    <xf numFmtId="0" fontId="52" fillId="0" borderId="106" xfId="2" applyFont="1" applyFill="1" applyBorder="1" applyAlignment="1" applyProtection="1">
      <alignment horizontal="center" wrapText="1"/>
    </xf>
    <xf numFmtId="0" fontId="52" fillId="0" borderId="107" xfId="2" applyFont="1" applyFill="1" applyBorder="1" applyAlignment="1" applyProtection="1">
      <alignment horizontal="center" wrapText="1"/>
    </xf>
    <xf numFmtId="0" fontId="51" fillId="0" borderId="106" xfId="2" applyFont="1" applyFill="1" applyBorder="1" applyAlignment="1" applyProtection="1">
      <alignment horizontal="center" wrapText="1"/>
    </xf>
    <xf numFmtId="0" fontId="51" fillId="0" borderId="107" xfId="2" applyFont="1" applyFill="1" applyBorder="1" applyAlignment="1" applyProtection="1">
      <alignment horizontal="center" wrapText="1"/>
    </xf>
    <xf numFmtId="0" fontId="51" fillId="0" borderId="108" xfId="2" applyFont="1" applyFill="1" applyBorder="1" applyAlignment="1" applyProtection="1">
      <alignment horizontal="center" wrapText="1"/>
    </xf>
    <xf numFmtId="164" fontId="42" fillId="0" borderId="109" xfId="2" applyNumberFormat="1" applyFont="1" applyFill="1" applyBorder="1" applyAlignment="1" applyProtection="1">
      <alignment horizontal="center"/>
    </xf>
    <xf numFmtId="164" fontId="42" fillId="0" borderId="110" xfId="2" applyNumberFormat="1" applyFont="1" applyFill="1" applyBorder="1" applyAlignment="1" applyProtection="1">
      <alignment horizontal="center"/>
    </xf>
    <xf numFmtId="164" fontId="42" fillId="0" borderId="111" xfId="2" applyNumberFormat="1" applyFont="1" applyFill="1" applyBorder="1" applyAlignment="1" applyProtection="1">
      <alignment horizontal="center"/>
    </xf>
    <xf numFmtId="0" fontId="25" fillId="10" borderId="112" xfId="2" applyFont="1" applyFill="1" applyBorder="1" applyAlignment="1" applyProtection="1">
      <alignment horizontal="center"/>
    </xf>
    <xf numFmtId="0" fontId="25" fillId="10" borderId="113" xfId="2" applyFont="1" applyFill="1" applyBorder="1" applyAlignment="1" applyProtection="1">
      <alignment horizontal="center"/>
    </xf>
    <xf numFmtId="164" fontId="26" fillId="10" borderId="113" xfId="2" applyNumberFormat="1" applyFont="1" applyFill="1" applyBorder="1" applyAlignment="1" applyProtection="1">
      <alignment horizontal="center"/>
    </xf>
    <xf numFmtId="170" fontId="26" fillId="10" borderId="113" xfId="2" applyNumberFormat="1" applyFont="1" applyFill="1" applyBorder="1" applyAlignment="1" applyProtection="1">
      <alignment horizontal="center"/>
    </xf>
    <xf numFmtId="0" fontId="25" fillId="10" borderId="115" xfId="2" applyFont="1" applyFill="1" applyBorder="1" applyAlignment="1" applyProtection="1">
      <alignment horizontal="center"/>
    </xf>
    <xf numFmtId="0" fontId="49" fillId="10" borderId="114" xfId="2" applyFont="1" applyFill="1" applyBorder="1" applyAlignment="1" applyProtection="1">
      <alignment horizontal="center" vertical="center" wrapText="1"/>
    </xf>
    <xf numFmtId="0" fontId="23" fillId="0" borderId="116" xfId="2" applyFont="1" applyFill="1" applyBorder="1" applyAlignment="1" applyProtection="1">
      <alignment horizontal="center"/>
    </xf>
    <xf numFmtId="170" fontId="26" fillId="10" borderId="115" xfId="2" applyNumberFormat="1" applyFont="1" applyFill="1" applyBorder="1" applyAlignment="1" applyProtection="1">
      <alignment horizontal="center"/>
    </xf>
    <xf numFmtId="0" fontId="42" fillId="10" borderId="112" xfId="2" applyFont="1" applyFill="1" applyBorder="1" applyAlignment="1" applyProtection="1">
      <alignment horizontal="center"/>
    </xf>
    <xf numFmtId="164" fontId="42" fillId="10" borderId="113" xfId="2" applyNumberFormat="1" applyFont="1" applyFill="1" applyBorder="1" applyAlignment="1" applyProtection="1">
      <alignment horizontal="center"/>
    </xf>
    <xf numFmtId="170" fontId="42" fillId="10" borderId="113" xfId="2" applyNumberFormat="1" applyFont="1" applyFill="1" applyBorder="1" applyAlignment="1" applyProtection="1">
      <alignment horizontal="center"/>
    </xf>
    <xf numFmtId="170" fontId="42" fillId="10" borderId="117" xfId="2" applyNumberFormat="1" applyFont="1" applyFill="1" applyBorder="1" applyAlignment="1" applyProtection="1">
      <alignment horizontal="center"/>
    </xf>
    <xf numFmtId="0" fontId="42" fillId="10" borderId="115" xfId="2" applyFont="1" applyFill="1" applyBorder="1" applyAlignment="1" applyProtection="1">
      <alignment horizontal="center"/>
    </xf>
    <xf numFmtId="0" fontId="49" fillId="10" borderId="114" xfId="2" applyFont="1" applyFill="1" applyBorder="1" applyAlignment="1" applyProtection="1">
      <alignment horizontal="center" wrapText="1"/>
    </xf>
    <xf numFmtId="0" fontId="42" fillId="10" borderId="113" xfId="2" applyFont="1" applyFill="1" applyBorder="1" applyAlignment="1" applyProtection="1">
      <alignment horizontal="center"/>
    </xf>
    <xf numFmtId="170" fontId="19" fillId="10" borderId="113" xfId="2" applyNumberFormat="1" applyFill="1" applyBorder="1"/>
    <xf numFmtId="170" fontId="19" fillId="10" borderId="117" xfId="2" applyNumberFormat="1" applyFill="1" applyBorder="1"/>
    <xf numFmtId="164" fontId="42" fillId="0" borderId="83" xfId="2" applyNumberFormat="1" applyFont="1" applyFill="1" applyBorder="1" applyAlignment="1" applyProtection="1">
      <alignment horizontal="center"/>
    </xf>
    <xf numFmtId="164" fontId="42" fillId="0" borderId="42" xfId="2" applyNumberFormat="1" applyFont="1" applyFill="1" applyBorder="1" applyAlignment="1" applyProtection="1">
      <alignment horizontal="center"/>
    </xf>
    <xf numFmtId="170" fontId="5" fillId="0" borderId="42" xfId="1" applyNumberFormat="1" applyFont="1" applyFill="1" applyBorder="1" applyProtection="1"/>
    <xf numFmtId="170" fontId="5" fillId="0" borderId="118" xfId="1" applyNumberFormat="1" applyFont="1" applyFill="1" applyBorder="1" applyProtection="1"/>
    <xf numFmtId="164" fontId="42" fillId="0" borderId="79" xfId="2" applyNumberFormat="1" applyFont="1" applyFill="1" applyBorder="1" applyAlignment="1" applyProtection="1">
      <alignment horizontal="center"/>
    </xf>
    <xf numFmtId="164" fontId="42" fillId="0" borderId="119" xfId="2" applyNumberFormat="1" applyFont="1" applyFill="1" applyBorder="1" applyAlignment="1" applyProtection="1">
      <alignment horizontal="center"/>
    </xf>
    <xf numFmtId="170" fontId="5" fillId="0" borderId="119" xfId="1" applyNumberFormat="1" applyFont="1" applyFill="1" applyBorder="1" applyAlignment="1" applyProtection="1">
      <alignment horizontal="right"/>
    </xf>
    <xf numFmtId="170" fontId="5" fillId="0" borderId="105" xfId="1" applyNumberFormat="1" applyFont="1" applyFill="1" applyBorder="1" applyAlignment="1" applyProtection="1">
      <alignment horizontal="right"/>
    </xf>
    <xf numFmtId="170" fontId="5" fillId="0" borderId="119" xfId="1" applyNumberFormat="1" applyFont="1" applyFill="1" applyBorder="1" applyProtection="1"/>
    <xf numFmtId="170" fontId="5" fillId="0" borderId="105" xfId="1" applyNumberFormat="1" applyFont="1" applyFill="1" applyBorder="1" applyProtection="1"/>
    <xf numFmtId="170" fontId="5" fillId="0" borderId="120" xfId="1" applyNumberFormat="1" applyFont="1" applyFill="1" applyBorder="1" applyProtection="1"/>
    <xf numFmtId="164" fontId="42" fillId="0" borderId="121" xfId="2" applyNumberFormat="1" applyFont="1" applyFill="1" applyBorder="1" applyAlignment="1" applyProtection="1">
      <alignment horizontal="center"/>
    </xf>
    <xf numFmtId="164" fontId="42" fillId="0" borderId="122" xfId="2" applyNumberFormat="1" applyFont="1" applyFill="1" applyBorder="1" applyAlignment="1" applyProtection="1">
      <alignment horizontal="center"/>
    </xf>
    <xf numFmtId="170" fontId="5" fillId="0" borderId="122" xfId="1" applyNumberFormat="1" applyFont="1" applyFill="1" applyBorder="1" applyProtection="1"/>
    <xf numFmtId="170" fontId="5" fillId="0" borderId="123" xfId="1" applyNumberFormat="1" applyFont="1" applyFill="1" applyBorder="1" applyProtection="1"/>
    <xf numFmtId="0" fontId="51" fillId="0" borderId="106" xfId="2" applyFont="1" applyFill="1" applyBorder="1" applyAlignment="1" applyProtection="1">
      <alignment horizontal="center" vertical="center" wrapText="1"/>
    </xf>
    <xf numFmtId="164" fontId="42" fillId="0" borderId="83" xfId="2" applyNumberFormat="1" applyFont="1" applyFill="1" applyBorder="1" applyAlignment="1" applyProtection="1">
      <alignment horizontal="center" vertical="center"/>
    </xf>
    <xf numFmtId="164" fontId="42" fillId="0" borderId="42" xfId="2" applyNumberFormat="1" applyFont="1" applyFill="1" applyBorder="1" applyAlignment="1" applyProtection="1">
      <alignment horizontal="center" vertical="center"/>
    </xf>
    <xf numFmtId="170" fontId="5" fillId="0" borderId="42" xfId="1" applyNumberFormat="1" applyFont="1" applyFill="1" applyBorder="1" applyAlignment="1" applyProtection="1">
      <alignment vertical="center"/>
    </xf>
    <xf numFmtId="170" fontId="5" fillId="0" borderId="118" xfId="1" applyNumberFormat="1" applyFont="1" applyFill="1" applyBorder="1" applyAlignment="1" applyProtection="1">
      <alignment vertical="center"/>
    </xf>
    <xf numFmtId="44" fontId="0" fillId="0" borderId="0" xfId="0" applyNumberFormat="1"/>
    <xf numFmtId="0" fontId="29" fillId="0" borderId="0" xfId="2" applyFont="1" applyBorder="1" applyAlignment="1" applyProtection="1">
      <alignment horizontal="center" vertical="center"/>
    </xf>
    <xf numFmtId="0" fontId="21" fillId="0" borderId="0" xfId="2" applyFont="1" applyBorder="1" applyAlignment="1" applyProtection="1">
      <alignment horizontal="center" vertical="center"/>
    </xf>
    <xf numFmtId="0" fontId="68" fillId="0" borderId="0" xfId="0" applyFont="1" applyBorder="1" applyAlignment="1" applyProtection="1">
      <alignment horizontal="center" vertical="center"/>
    </xf>
    <xf numFmtId="0" fontId="69" fillId="0" borderId="0" xfId="0" applyFont="1" applyBorder="1" applyAlignment="1" applyProtection="1">
      <alignment horizontal="center" vertical="center"/>
    </xf>
    <xf numFmtId="0" fontId="69" fillId="8" borderId="86" xfId="0" applyFont="1" applyFill="1" applyBorder="1" applyAlignment="1" applyProtection="1">
      <alignment horizontal="center"/>
    </xf>
    <xf numFmtId="0" fontId="71" fillId="8" borderId="87" xfId="0" applyFont="1" applyFill="1" applyBorder="1" applyAlignment="1" applyProtection="1">
      <alignment horizontal="center"/>
    </xf>
    <xf numFmtId="0" fontId="70" fillId="0" borderId="0" xfId="0" applyFont="1" applyBorder="1" applyAlignment="1" applyProtection="1">
      <alignment horizontal="center" vertical="center"/>
    </xf>
    <xf numFmtId="0" fontId="43" fillId="0" borderId="0" xfId="2" applyFont="1" applyBorder="1" applyAlignment="1" applyProtection="1">
      <alignment horizontal="center" vertical="center"/>
    </xf>
    <xf numFmtId="0" fontId="44" fillId="0" borderId="0" xfId="2" applyFont="1" applyAlignment="1">
      <alignment horizontal="center"/>
    </xf>
    <xf numFmtId="0" fontId="45" fillId="0" borderId="0" xfId="2" applyFont="1" applyAlignment="1">
      <alignment horizontal="center"/>
    </xf>
    <xf numFmtId="0" fontId="46" fillId="0" borderId="0" xfId="2" applyFont="1" applyBorder="1" applyAlignment="1" applyProtection="1">
      <alignment horizontal="center" vertical="center"/>
    </xf>
    <xf numFmtId="0" fontId="48" fillId="0" borderId="0" xfId="2" applyFont="1" applyBorder="1" applyAlignment="1" applyProtection="1">
      <alignment horizontal="center" vertical="center"/>
    </xf>
    <xf numFmtId="0" fontId="56" fillId="0" borderId="0" xfId="0" applyFont="1" applyAlignment="1">
      <alignment horizontal="left" vertical="center"/>
    </xf>
    <xf numFmtId="0" fontId="59" fillId="0" borderId="0" xfId="0" applyFont="1" applyAlignment="1">
      <alignment horizontal="left"/>
    </xf>
    <xf numFmtId="0" fontId="58" fillId="0" borderId="0" xfId="0" applyFont="1" applyAlignment="1">
      <alignment horizontal="left"/>
    </xf>
    <xf numFmtId="0" fontId="16" fillId="0" borderId="0" xfId="0" applyFont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0" fontId="17" fillId="0" borderId="0" xfId="0" applyFont="1" applyBorder="1" applyAlignment="1" applyProtection="1">
      <alignment horizontal="center" vertical="center"/>
    </xf>
  </cellXfs>
  <cellStyles count="3">
    <cellStyle name="Currency" xfId="1" builtinId="4"/>
    <cellStyle name="Normal" xfId="0" builtinId="0"/>
    <cellStyle name="Normal_TAXRATES 1981-2008" xfId="2"/>
  </cellStyles>
  <dxfs count="0"/>
  <tableStyles count="0" defaultTableStyle="TableStyleMedium9" defaultPivotStyle="PivotStyleLight16"/>
  <colors>
    <mruColors>
      <color rgb="FF006600"/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=@SUM(E29:F29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=@SUM(E29:F29" TargetMode="External"/><Relationship Id="rId1" Type="http://schemas.openxmlformats.org/officeDocument/2006/relationships/hyperlink" Target="mailto:=@SUM(E29:F29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=@SUM(E29:F29" TargetMode="External"/><Relationship Id="rId1" Type="http://schemas.openxmlformats.org/officeDocument/2006/relationships/hyperlink" Target="mailto:=@sum(E19:H19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=@SUM(C13,C19,C20,C25,C16)" TargetMode="External"/><Relationship Id="rId3" Type="http://schemas.openxmlformats.org/officeDocument/2006/relationships/hyperlink" Target="mailto:=@SUM(C13,C27,C20,C19)" TargetMode="External"/><Relationship Id="rId7" Type="http://schemas.openxmlformats.org/officeDocument/2006/relationships/hyperlink" Target="mailto:=@SUM(C13,C19,C20,C22)" TargetMode="External"/><Relationship Id="rId2" Type="http://schemas.openxmlformats.org/officeDocument/2006/relationships/hyperlink" Target="mailto:=@SUM(C13,C15,C19,C20,C24)" TargetMode="External"/><Relationship Id="rId1" Type="http://schemas.openxmlformats.org/officeDocument/2006/relationships/hyperlink" Target="mailto:=@SUM(C12,C21,C24,C20)" TargetMode="External"/><Relationship Id="rId6" Type="http://schemas.openxmlformats.org/officeDocument/2006/relationships/hyperlink" Target="mailto:=@SUM(C13,C14,C19,C20,C22)" TargetMode="External"/><Relationship Id="rId11" Type="http://schemas.openxmlformats.org/officeDocument/2006/relationships/printerSettings" Target="../printerSettings/printerSettings5.bin"/><Relationship Id="rId5" Type="http://schemas.openxmlformats.org/officeDocument/2006/relationships/hyperlink" Target="mailto:=@SUM(C13,C20,C19,C26)" TargetMode="External"/><Relationship Id="rId10" Type="http://schemas.openxmlformats.org/officeDocument/2006/relationships/hyperlink" Target="mailto:=@SUM(E29:F29" TargetMode="External"/><Relationship Id="rId4" Type="http://schemas.openxmlformats.org/officeDocument/2006/relationships/hyperlink" Target="mailto:=@SUM(C13,C20,C19,C17,C26)" TargetMode="External"/><Relationship Id="rId9" Type="http://schemas.openxmlformats.org/officeDocument/2006/relationships/hyperlink" Target="mailto:=@SUM(C13,C19,C20,C25)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=@SUM(E29:F29" TargetMode="External"/><Relationship Id="rId1" Type="http://schemas.openxmlformats.org/officeDocument/2006/relationships/hyperlink" Target="mailto:=@sum(E19:H19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=@SUM(E29:F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Y29"/>
  <sheetViews>
    <sheetView defaultGridColor="0" colorId="22" zoomScale="60" zoomScaleNormal="60" workbookViewId="0">
      <pane xSplit="1" ySplit="9" topLeftCell="E10" activePane="bottomRight" state="frozen"/>
      <selection pane="topRight"/>
      <selection pane="bottomLeft"/>
      <selection pane="bottomRight" activeCell="O21" sqref="O21"/>
    </sheetView>
  </sheetViews>
  <sheetFormatPr defaultColWidth="16.28515625" defaultRowHeight="15"/>
  <cols>
    <col min="1" max="1" width="21" style="94" customWidth="1"/>
    <col min="2" max="8" width="12.7109375" style="62" customWidth="1"/>
    <col min="9" max="25" width="12.5703125" style="62" customWidth="1"/>
    <col min="26" max="16384" width="16.28515625" style="62"/>
  </cols>
  <sheetData>
    <row r="1" spans="1:25" ht="45.75" customHeight="1">
      <c r="A1" s="374" t="s">
        <v>61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4"/>
      <c r="W1" s="374"/>
      <c r="X1" s="374"/>
    </row>
    <row r="2" spans="1:25" ht="19.899999999999999" customHeight="1">
      <c r="A2" s="63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64"/>
      <c r="U2" s="64"/>
      <c r="V2" s="64"/>
      <c r="W2" s="65"/>
      <c r="X2" s="65"/>
      <c r="Y2" s="65"/>
    </row>
    <row r="3" spans="1:25" ht="19.899999999999999" customHeight="1">
      <c r="A3" s="375" t="s">
        <v>62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5"/>
      <c r="V3" s="375"/>
      <c r="W3" s="375"/>
      <c r="X3" s="375"/>
    </row>
    <row r="4" spans="1:25" ht="19.899999999999999" customHeight="1">
      <c r="A4" s="66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64"/>
      <c r="U4" s="64"/>
      <c r="V4" s="64"/>
      <c r="W4" s="65"/>
      <c r="X4" s="65"/>
      <c r="Y4" s="65"/>
    </row>
    <row r="5" spans="1:25" ht="19.899999999999999" customHeight="1">
      <c r="A5" s="375" t="s">
        <v>85</v>
      </c>
      <c r="B5" s="375"/>
      <c r="C5" s="375"/>
      <c r="D5" s="375"/>
      <c r="E5" s="375"/>
      <c r="F5" s="375"/>
      <c r="G5" s="375"/>
      <c r="H5" s="375"/>
      <c r="I5" s="375"/>
      <c r="J5" s="375"/>
      <c r="K5" s="375"/>
      <c r="L5" s="375"/>
      <c r="M5" s="375"/>
      <c r="N5" s="375"/>
      <c r="O5" s="375"/>
      <c r="P5" s="375"/>
      <c r="Q5" s="375"/>
      <c r="R5" s="375"/>
      <c r="S5" s="375"/>
      <c r="T5" s="375"/>
      <c r="U5" s="375"/>
      <c r="V5" s="375"/>
      <c r="W5" s="375"/>
      <c r="X5" s="375"/>
    </row>
    <row r="6" spans="1:25" ht="19.899999999999999" customHeight="1">
      <c r="A6" s="63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64"/>
      <c r="U6" s="64"/>
      <c r="V6" s="64"/>
      <c r="W6" s="65"/>
      <c r="X6" s="65"/>
      <c r="Y6" s="65"/>
    </row>
    <row r="7" spans="1:25" ht="18.75" thickBot="1">
      <c r="A7" s="67"/>
      <c r="B7" s="96"/>
      <c r="C7" s="96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5"/>
      <c r="R7" s="95"/>
      <c r="S7" s="95"/>
      <c r="T7" s="64"/>
      <c r="U7" s="64"/>
      <c r="V7" s="64"/>
      <c r="W7" s="65"/>
      <c r="X7" s="65"/>
      <c r="Y7" s="65"/>
    </row>
    <row r="8" spans="1:25" ht="21.75" customHeight="1" thickBot="1">
      <c r="A8" s="68" t="s">
        <v>63</v>
      </c>
      <c r="B8" s="69" t="s">
        <v>86</v>
      </c>
      <c r="C8" s="69" t="s">
        <v>87</v>
      </c>
      <c r="D8" s="69" t="s">
        <v>88</v>
      </c>
      <c r="E8" s="69" t="s">
        <v>89</v>
      </c>
      <c r="F8" s="69" t="s">
        <v>90</v>
      </c>
      <c r="G8" s="69" t="s">
        <v>91</v>
      </c>
      <c r="H8" s="69" t="s">
        <v>92</v>
      </c>
      <c r="I8" s="69" t="s">
        <v>93</v>
      </c>
      <c r="J8" s="69" t="s">
        <v>94</v>
      </c>
      <c r="K8" s="69" t="s">
        <v>95</v>
      </c>
      <c r="L8" s="69" t="s">
        <v>96</v>
      </c>
      <c r="M8" s="69" t="s">
        <v>97</v>
      </c>
      <c r="N8" s="69" t="s">
        <v>98</v>
      </c>
      <c r="O8" s="69" t="s">
        <v>99</v>
      </c>
      <c r="P8" s="69" t="s">
        <v>100</v>
      </c>
      <c r="Q8" s="69">
        <v>1996</v>
      </c>
      <c r="R8" s="69">
        <v>1997</v>
      </c>
      <c r="S8" s="69">
        <v>1998</v>
      </c>
      <c r="T8" s="69">
        <v>1999</v>
      </c>
      <c r="U8" s="69">
        <v>2000</v>
      </c>
      <c r="V8" s="70">
        <v>2001</v>
      </c>
      <c r="W8" s="70">
        <v>2002</v>
      </c>
      <c r="X8" s="70">
        <v>2003</v>
      </c>
      <c r="Y8" s="70">
        <v>2004</v>
      </c>
    </row>
    <row r="9" spans="1:25" ht="42" thickTop="1">
      <c r="A9" s="71" t="s">
        <v>64</v>
      </c>
      <c r="B9" s="98"/>
      <c r="C9" s="98"/>
      <c r="D9" s="98"/>
      <c r="E9" s="98"/>
      <c r="F9" s="99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3"/>
      <c r="Y9" s="74"/>
    </row>
    <row r="10" spans="1:25" ht="15.95" customHeight="1">
      <c r="A10" s="75" t="s">
        <v>65</v>
      </c>
      <c r="B10" s="76">
        <v>0.49</v>
      </c>
      <c r="C10" s="76">
        <v>0.31</v>
      </c>
      <c r="D10" s="76">
        <v>0.3</v>
      </c>
      <c r="E10" s="76">
        <v>0.3</v>
      </c>
      <c r="F10" s="76">
        <v>0.3</v>
      </c>
      <c r="G10" s="76">
        <v>0.31</v>
      </c>
      <c r="H10" s="76">
        <v>0.33283400000000002</v>
      </c>
      <c r="I10" s="76">
        <v>0.34429999999999999</v>
      </c>
      <c r="J10" s="76">
        <v>0.35570000000000002</v>
      </c>
      <c r="K10" s="76">
        <v>0.37730000000000002</v>
      </c>
      <c r="L10" s="76">
        <v>0.3997</v>
      </c>
      <c r="M10" s="76">
        <v>0.48299999999999998</v>
      </c>
      <c r="N10" s="76">
        <v>0.43359999999999999</v>
      </c>
      <c r="O10" s="76">
        <v>0.45</v>
      </c>
      <c r="P10" s="76">
        <v>0.4672</v>
      </c>
      <c r="Q10" s="76">
        <v>0.48449999999999999</v>
      </c>
      <c r="R10" s="76">
        <v>0.48980000000000001</v>
      </c>
      <c r="S10" s="76">
        <v>0.5343</v>
      </c>
      <c r="T10" s="76">
        <v>0.57920000000000005</v>
      </c>
      <c r="U10" s="76">
        <v>0.58330000000000004</v>
      </c>
      <c r="V10" s="74">
        <v>0.57099999999999995</v>
      </c>
      <c r="W10" s="74">
        <v>0.57299999999999995</v>
      </c>
      <c r="X10" s="74">
        <v>0.59219999999999995</v>
      </c>
      <c r="Y10" s="74">
        <v>0.59660000000000002</v>
      </c>
    </row>
    <row r="11" spans="1:25" ht="25.9" customHeight="1">
      <c r="A11" s="75" t="s">
        <v>66</v>
      </c>
      <c r="B11" s="76">
        <v>0.39</v>
      </c>
      <c r="C11" s="76">
        <v>0.35</v>
      </c>
      <c r="D11" s="76">
        <v>0.34600000000000003</v>
      </c>
      <c r="E11" s="76">
        <v>0.34056999999999998</v>
      </c>
      <c r="F11" s="76">
        <v>0.35575000000000001</v>
      </c>
      <c r="G11" s="76">
        <v>0.37464999999999998</v>
      </c>
      <c r="H11" s="76">
        <v>0.41597000000000001</v>
      </c>
      <c r="I11" s="76">
        <v>0.52020999999999995</v>
      </c>
      <c r="J11" s="76">
        <v>0.55740000000000001</v>
      </c>
      <c r="K11" s="76">
        <v>0.59494999999999998</v>
      </c>
      <c r="L11" s="76">
        <v>0.64200000000000002</v>
      </c>
      <c r="M11" s="76">
        <v>0.62160000000000004</v>
      </c>
      <c r="N11" s="76">
        <v>0.64</v>
      </c>
      <c r="O11" s="76">
        <v>0.64</v>
      </c>
      <c r="P11" s="76">
        <v>0.64</v>
      </c>
      <c r="Q11" s="76">
        <v>0.63500000000000001</v>
      </c>
      <c r="R11" s="76">
        <v>0.65500000000000003</v>
      </c>
      <c r="S11" s="76">
        <v>0.65500000000000003</v>
      </c>
      <c r="T11" s="76">
        <v>0.67249999999999999</v>
      </c>
      <c r="U11" s="76">
        <v>0.65920000000000001</v>
      </c>
      <c r="V11" s="74">
        <v>0.67475399999999996</v>
      </c>
      <c r="W11" s="74">
        <v>0.70389599999999997</v>
      </c>
      <c r="X11" s="74">
        <v>0.72399999999999998</v>
      </c>
      <c r="Y11" s="74">
        <v>0.72399999999999998</v>
      </c>
    </row>
    <row r="12" spans="1:25" ht="25.9" customHeight="1">
      <c r="A12" s="75" t="s">
        <v>67</v>
      </c>
      <c r="B12" s="76">
        <v>0.7</v>
      </c>
      <c r="C12" s="76">
        <v>0.48</v>
      </c>
      <c r="D12" s="76">
        <v>0.48</v>
      </c>
      <c r="E12" s="76">
        <v>0.49</v>
      </c>
      <c r="F12" s="76">
        <v>0.5</v>
      </c>
      <c r="G12" s="76">
        <v>0.51</v>
      </c>
      <c r="H12" s="76">
        <v>0.49</v>
      </c>
      <c r="I12" s="76">
        <v>0.51039999999999996</v>
      </c>
      <c r="J12" s="76">
        <v>0.5222</v>
      </c>
      <c r="K12" s="76">
        <v>0.58730000000000004</v>
      </c>
      <c r="L12" s="76">
        <v>0.58730000000000004</v>
      </c>
      <c r="M12" s="76">
        <v>0.59199999999999997</v>
      </c>
      <c r="N12" s="76">
        <v>0.59199999999999997</v>
      </c>
      <c r="O12" s="76">
        <v>0.59199999999999997</v>
      </c>
      <c r="P12" s="76">
        <v>0.59040000000000004</v>
      </c>
      <c r="Q12" s="76">
        <v>0.5585</v>
      </c>
      <c r="R12" s="76">
        <v>0.55879999999999996</v>
      </c>
      <c r="S12" s="76">
        <v>0.55000000000000004</v>
      </c>
      <c r="T12" s="76">
        <v>0.6</v>
      </c>
      <c r="U12" s="76">
        <v>0.63508699999999996</v>
      </c>
      <c r="V12" s="74">
        <v>0.62</v>
      </c>
      <c r="W12" s="74">
        <v>0.62</v>
      </c>
      <c r="X12" s="74">
        <v>0.62990000000000002</v>
      </c>
      <c r="Y12" s="74">
        <v>0.64900000000000002</v>
      </c>
    </row>
    <row r="13" spans="1:25" ht="25.5" customHeight="1">
      <c r="A13" s="75" t="s">
        <v>68</v>
      </c>
      <c r="B13" s="76">
        <v>0.25</v>
      </c>
      <c r="C13" s="76">
        <v>0.14000000000000001</v>
      </c>
      <c r="D13" s="76">
        <v>0.11</v>
      </c>
      <c r="E13" s="76">
        <v>0.3</v>
      </c>
      <c r="F13" s="76">
        <v>0.27750000000000002</v>
      </c>
      <c r="G13" s="76">
        <v>0.28423999999999999</v>
      </c>
      <c r="H13" s="76">
        <v>0.30817</v>
      </c>
      <c r="I13" s="76">
        <v>0.627</v>
      </c>
      <c r="J13" s="76">
        <v>0.67</v>
      </c>
      <c r="K13" s="76">
        <v>0.7</v>
      </c>
      <c r="L13" s="76">
        <v>0.8</v>
      </c>
      <c r="M13" s="76">
        <v>0.8</v>
      </c>
      <c r="N13" s="76">
        <v>0.75</v>
      </c>
      <c r="O13" s="76">
        <v>0.78</v>
      </c>
      <c r="P13" s="76">
        <v>0.76600000000000001</v>
      </c>
      <c r="Q13" s="76">
        <v>0.76600000000000001</v>
      </c>
      <c r="R13" s="76">
        <v>0.76600000000000001</v>
      </c>
      <c r="S13" s="76">
        <v>0.76600000000000001</v>
      </c>
      <c r="T13" s="76">
        <v>0.76600000000000001</v>
      </c>
      <c r="U13" s="76">
        <v>0.76600000000000001</v>
      </c>
      <c r="V13" s="74">
        <v>0.76600000000000001</v>
      </c>
      <c r="W13" s="74">
        <v>0.76600000000000001</v>
      </c>
      <c r="X13" s="74">
        <v>0.76600000000000001</v>
      </c>
      <c r="Y13" s="74">
        <v>0.76600000000000001</v>
      </c>
    </row>
    <row r="14" spans="1:25" ht="25.9" customHeight="1">
      <c r="A14" s="77" t="s">
        <v>69</v>
      </c>
      <c r="B14" s="78">
        <v>1.22</v>
      </c>
      <c r="C14" s="78">
        <v>1.22</v>
      </c>
      <c r="D14" s="78">
        <v>1.19</v>
      </c>
      <c r="E14" s="78">
        <v>1.1599999999999999</v>
      </c>
      <c r="F14" s="78">
        <v>1.1299999999999999</v>
      </c>
      <c r="G14" s="78">
        <v>1.1299999999999999</v>
      </c>
      <c r="H14" s="78">
        <v>1.1200000000000001</v>
      </c>
      <c r="I14" s="78">
        <v>1.1100000000000001</v>
      </c>
      <c r="J14" s="78">
        <v>1.05</v>
      </c>
      <c r="K14" s="78">
        <v>0.99</v>
      </c>
      <c r="L14" s="78">
        <v>0.99</v>
      </c>
      <c r="M14" s="78">
        <v>0.99</v>
      </c>
      <c r="N14" s="78">
        <v>0.99</v>
      </c>
      <c r="O14" s="78">
        <v>0.99</v>
      </c>
      <c r="P14" s="78">
        <v>0.99</v>
      </c>
      <c r="Q14" s="78">
        <v>0.99</v>
      </c>
      <c r="R14" s="78">
        <v>0.95850000000000002</v>
      </c>
      <c r="S14" s="78">
        <v>0.96899999999999997</v>
      </c>
      <c r="T14" s="78">
        <v>0.96899999999999997</v>
      </c>
      <c r="U14" s="78">
        <v>0.92785499999999999</v>
      </c>
      <c r="V14" s="79">
        <v>0.85</v>
      </c>
      <c r="W14" s="79">
        <v>0.91</v>
      </c>
      <c r="X14" s="79">
        <v>0.91</v>
      </c>
      <c r="Y14" s="79">
        <v>0.75</v>
      </c>
    </row>
    <row r="15" spans="1:25" ht="42.95" customHeight="1">
      <c r="A15" s="80" t="s">
        <v>70</v>
      </c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2"/>
      <c r="Y15" s="83"/>
    </row>
    <row r="16" spans="1:25" ht="25.9" customHeight="1">
      <c r="A16" s="84" t="s">
        <v>71</v>
      </c>
      <c r="B16" s="85">
        <v>0.9</v>
      </c>
      <c r="C16" s="85">
        <v>0.88</v>
      </c>
      <c r="D16" s="85">
        <v>0.99</v>
      </c>
      <c r="E16" s="85">
        <v>0.99</v>
      </c>
      <c r="F16" s="85">
        <v>1.03</v>
      </c>
      <c r="G16" s="85">
        <v>1.1000000000000001</v>
      </c>
      <c r="H16" s="85">
        <v>1.1000000000000001</v>
      </c>
      <c r="I16" s="85">
        <v>1.1000000000000001</v>
      </c>
      <c r="J16" s="85">
        <v>1.1000000000000001</v>
      </c>
      <c r="K16" s="85">
        <v>1.1000000000000001</v>
      </c>
      <c r="L16" s="85">
        <v>0.3</v>
      </c>
      <c r="M16" s="85">
        <v>0.25</v>
      </c>
      <c r="N16" s="85">
        <v>1.1499999999999999</v>
      </c>
      <c r="O16" s="85">
        <v>1.33</v>
      </c>
      <c r="P16" s="85">
        <v>1.33</v>
      </c>
      <c r="Q16" s="85">
        <v>1.319</v>
      </c>
      <c r="R16" s="85">
        <v>1.319</v>
      </c>
      <c r="S16" s="85">
        <v>1.389</v>
      </c>
      <c r="T16" s="85">
        <v>1.389</v>
      </c>
      <c r="U16" s="85">
        <v>1.389</v>
      </c>
      <c r="V16" s="83">
        <v>1.3009999999999999</v>
      </c>
      <c r="W16" s="83">
        <v>1.361</v>
      </c>
      <c r="X16" s="83">
        <v>1.361</v>
      </c>
      <c r="Y16" s="83">
        <v>1.5</v>
      </c>
    </row>
    <row r="17" spans="1:25" ht="25.9" customHeight="1">
      <c r="A17" s="84" t="s">
        <v>72</v>
      </c>
      <c r="B17" s="85">
        <v>0.42</v>
      </c>
      <c r="C17" s="85">
        <v>0.42499999999999999</v>
      </c>
      <c r="D17" s="85">
        <v>0.44700000000000001</v>
      </c>
      <c r="E17" s="85">
        <v>0.58960000000000001</v>
      </c>
      <c r="F17" s="85">
        <v>0.65400000000000003</v>
      </c>
      <c r="G17" s="85">
        <v>0.83</v>
      </c>
      <c r="H17" s="85">
        <v>0.83</v>
      </c>
      <c r="I17" s="85">
        <v>0.95</v>
      </c>
      <c r="J17" s="85">
        <v>1.07</v>
      </c>
      <c r="K17" s="85">
        <v>1.07</v>
      </c>
      <c r="L17" s="85">
        <v>0.48</v>
      </c>
      <c r="M17" s="85">
        <v>0.3957</v>
      </c>
      <c r="N17" s="85">
        <v>1.48</v>
      </c>
      <c r="O17" s="85">
        <v>1.5</v>
      </c>
      <c r="P17" s="85">
        <v>1.5</v>
      </c>
      <c r="Q17" s="85">
        <v>1.5</v>
      </c>
      <c r="R17" s="85">
        <v>1.5</v>
      </c>
      <c r="S17" s="85">
        <v>1.5</v>
      </c>
      <c r="T17" s="85">
        <v>1.5</v>
      </c>
      <c r="U17" s="85">
        <v>1.49</v>
      </c>
      <c r="V17" s="83">
        <v>1.4450000000000001</v>
      </c>
      <c r="W17" s="83">
        <v>1.5</v>
      </c>
      <c r="X17" s="83">
        <v>1.5</v>
      </c>
      <c r="Y17" s="83">
        <v>1.6397999999999999</v>
      </c>
    </row>
    <row r="18" spans="1:25" ht="25.9" customHeight="1">
      <c r="A18" s="84" t="s">
        <v>73</v>
      </c>
      <c r="B18" s="85">
        <v>0.87</v>
      </c>
      <c r="C18" s="85">
        <v>0.87</v>
      </c>
      <c r="D18" s="85">
        <v>0.92</v>
      </c>
      <c r="E18" s="85">
        <v>0.92</v>
      </c>
      <c r="F18" s="85">
        <v>0.92</v>
      </c>
      <c r="G18" s="85">
        <v>0.92</v>
      </c>
      <c r="H18" s="85">
        <v>0.92</v>
      </c>
      <c r="I18" s="85">
        <v>0.92</v>
      </c>
      <c r="J18" s="85">
        <v>0.92</v>
      </c>
      <c r="K18" s="85">
        <v>1</v>
      </c>
      <c r="L18" s="85">
        <v>0.36120000000000002</v>
      </c>
      <c r="M18" s="85">
        <v>0.36120000000000002</v>
      </c>
      <c r="N18" s="85">
        <v>1.2567999999999999</v>
      </c>
      <c r="O18" s="85">
        <v>1.3460000000000001</v>
      </c>
      <c r="P18" s="85">
        <v>1.3460000000000001</v>
      </c>
      <c r="Q18" s="85">
        <v>1.333</v>
      </c>
      <c r="R18" s="85">
        <v>1.37</v>
      </c>
      <c r="S18" s="85">
        <v>1.4</v>
      </c>
      <c r="T18" s="85">
        <v>1.4</v>
      </c>
      <c r="U18" s="85">
        <v>1.45</v>
      </c>
      <c r="V18" s="83">
        <v>1.45</v>
      </c>
      <c r="W18" s="83">
        <v>1.5</v>
      </c>
      <c r="X18" s="83">
        <v>1.5</v>
      </c>
      <c r="Y18" s="83">
        <v>1.5</v>
      </c>
    </row>
    <row r="19" spans="1:25" ht="25.9" customHeight="1">
      <c r="A19" s="75" t="s">
        <v>74</v>
      </c>
      <c r="B19" s="76">
        <v>0.75</v>
      </c>
      <c r="C19" s="76">
        <v>0.75</v>
      </c>
      <c r="D19" s="76">
        <v>0.77</v>
      </c>
      <c r="E19" s="76">
        <v>0.82</v>
      </c>
      <c r="F19" s="76">
        <v>0.85</v>
      </c>
      <c r="G19" s="76">
        <v>1.04</v>
      </c>
      <c r="H19" s="76">
        <v>1.1000000000000001</v>
      </c>
      <c r="I19" s="76">
        <v>1.1299999999999999</v>
      </c>
      <c r="J19" s="76">
        <v>1.2485999999999999</v>
      </c>
      <c r="K19" s="76">
        <v>1.28</v>
      </c>
      <c r="L19" s="76">
        <v>0.56999999999999995</v>
      </c>
      <c r="M19" s="76">
        <v>0.65500000000000003</v>
      </c>
      <c r="N19" s="76">
        <v>1.4967999999999999</v>
      </c>
      <c r="O19" s="76">
        <v>1.7317</v>
      </c>
      <c r="P19" s="76">
        <v>1.7317</v>
      </c>
      <c r="Q19" s="76">
        <v>1.7317</v>
      </c>
      <c r="R19" s="76">
        <v>1.42</v>
      </c>
      <c r="S19" s="76">
        <v>1.5</v>
      </c>
      <c r="T19" s="76">
        <v>1.5</v>
      </c>
      <c r="U19" s="76">
        <v>1.5</v>
      </c>
      <c r="V19" s="74">
        <v>1.3109999999999999</v>
      </c>
      <c r="W19" s="74">
        <v>1.5</v>
      </c>
      <c r="X19" s="74">
        <v>1.5</v>
      </c>
      <c r="Y19" s="74">
        <v>1.5</v>
      </c>
    </row>
    <row r="20" spans="1:25" ht="25.9" customHeight="1">
      <c r="A20" s="75" t="s">
        <v>75</v>
      </c>
      <c r="B20" s="76">
        <v>0.24349999999999999</v>
      </c>
      <c r="C20" s="76">
        <v>0.27229999999999999</v>
      </c>
      <c r="D20" s="76">
        <v>0.25230000000000002</v>
      </c>
      <c r="E20" s="76">
        <v>0.28800000000000003</v>
      </c>
      <c r="F20" s="76">
        <v>0.31</v>
      </c>
      <c r="G20" s="76">
        <v>0.41</v>
      </c>
      <c r="H20" s="76">
        <v>0.51910000000000001</v>
      </c>
      <c r="I20" s="76">
        <v>0.57638999999999996</v>
      </c>
      <c r="J20" s="76">
        <v>0.62219999999999998</v>
      </c>
      <c r="K20" s="76">
        <v>0.67</v>
      </c>
      <c r="L20" s="76">
        <v>0.47</v>
      </c>
      <c r="M20" s="76">
        <v>0.47</v>
      </c>
      <c r="N20" s="76">
        <v>1.4</v>
      </c>
      <c r="O20" s="76">
        <v>1.5</v>
      </c>
      <c r="P20" s="76">
        <v>1.5</v>
      </c>
      <c r="Q20" s="76">
        <v>1.5</v>
      </c>
      <c r="R20" s="76">
        <v>1.42</v>
      </c>
      <c r="S20" s="76">
        <v>1.5</v>
      </c>
      <c r="T20" s="76">
        <v>1.48</v>
      </c>
      <c r="U20" s="76">
        <v>1.375</v>
      </c>
      <c r="V20" s="74">
        <v>1.325</v>
      </c>
      <c r="W20" s="74">
        <v>1.5</v>
      </c>
      <c r="X20" s="74">
        <v>1.5</v>
      </c>
      <c r="Y20" s="74">
        <v>1.5</v>
      </c>
    </row>
    <row r="21" spans="1:25" ht="25.9" customHeight="1">
      <c r="A21" s="84" t="s">
        <v>76</v>
      </c>
      <c r="B21" s="85">
        <v>0.9</v>
      </c>
      <c r="C21" s="85">
        <v>0.87209999999999999</v>
      </c>
      <c r="D21" s="85">
        <v>0.97</v>
      </c>
      <c r="E21" s="85">
        <v>1.06</v>
      </c>
      <c r="F21" s="85">
        <v>1.1399999999999999</v>
      </c>
      <c r="G21" s="78">
        <v>1.3</v>
      </c>
      <c r="H21" s="78">
        <v>1.3</v>
      </c>
      <c r="I21" s="78">
        <v>1.3</v>
      </c>
      <c r="J21" s="78">
        <v>1.3</v>
      </c>
      <c r="K21" s="78">
        <v>1.29</v>
      </c>
      <c r="L21" s="78">
        <v>0.53859999999999997</v>
      </c>
      <c r="M21" s="78">
        <v>0.44800000000000001</v>
      </c>
      <c r="N21" s="78">
        <v>1.29</v>
      </c>
      <c r="O21" s="78">
        <v>1.5</v>
      </c>
      <c r="P21" s="78">
        <v>1.5</v>
      </c>
      <c r="Q21" s="78">
        <v>1.4942610000000001</v>
      </c>
      <c r="R21" s="78">
        <v>1.5</v>
      </c>
      <c r="S21" s="78">
        <v>1.5</v>
      </c>
      <c r="T21" s="78">
        <v>1.5</v>
      </c>
      <c r="U21" s="78">
        <v>1.5</v>
      </c>
      <c r="V21" s="79">
        <v>1.5</v>
      </c>
      <c r="W21" s="79">
        <v>1.5</v>
      </c>
      <c r="X21" s="79">
        <v>1.5</v>
      </c>
      <c r="Y21" s="79">
        <v>1.5</v>
      </c>
    </row>
    <row r="22" spans="1:25" ht="42.95" customHeight="1">
      <c r="A22" s="80" t="s">
        <v>79</v>
      </c>
      <c r="B22" s="100"/>
      <c r="C22" s="100"/>
      <c r="D22" s="100"/>
      <c r="E22" s="100"/>
      <c r="F22" s="100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2"/>
      <c r="Y22" s="83"/>
    </row>
    <row r="23" spans="1:25" ht="30" customHeight="1">
      <c r="A23" s="86" t="s">
        <v>80</v>
      </c>
      <c r="B23" s="85">
        <v>9.8500000000000004E-2</v>
      </c>
      <c r="C23" s="85">
        <v>0.123</v>
      </c>
      <c r="D23" s="85">
        <v>0.13930000000000001</v>
      </c>
      <c r="E23" s="85">
        <v>0.1234</v>
      </c>
      <c r="F23" s="85">
        <v>0.115</v>
      </c>
      <c r="G23" s="76">
        <v>0.125</v>
      </c>
      <c r="H23" s="76">
        <v>0.13900000000000001</v>
      </c>
      <c r="I23" s="76">
        <v>0.1923</v>
      </c>
      <c r="J23" s="76">
        <v>0.19950000000000001</v>
      </c>
      <c r="K23" s="76">
        <v>0.189</v>
      </c>
      <c r="L23" s="76">
        <v>0.189</v>
      </c>
      <c r="M23" s="76">
        <v>0.189</v>
      </c>
      <c r="N23" s="76">
        <v>0.20535999999999999</v>
      </c>
      <c r="O23" s="76">
        <v>0.22500000000000001</v>
      </c>
      <c r="P23" s="76">
        <v>0.2341</v>
      </c>
      <c r="Q23" s="76">
        <v>0.27293000000000001</v>
      </c>
      <c r="R23" s="76">
        <v>0.25039</v>
      </c>
      <c r="S23" s="76">
        <v>0.26500000000000001</v>
      </c>
      <c r="T23" s="76">
        <v>0.315</v>
      </c>
      <c r="U23" s="76">
        <v>0.35749999999999998</v>
      </c>
      <c r="V23" s="74">
        <v>0.28637200000000002</v>
      </c>
      <c r="W23" s="74">
        <v>0.36998999999999999</v>
      </c>
      <c r="X23" s="74">
        <v>0.40521600000000002</v>
      </c>
      <c r="Y23" s="74">
        <v>0.39950000000000002</v>
      </c>
    </row>
    <row r="24" spans="1:25" ht="30.75" customHeight="1">
      <c r="A24" s="87" t="s">
        <v>101</v>
      </c>
      <c r="B24" s="85"/>
      <c r="C24" s="85"/>
      <c r="D24" s="85"/>
      <c r="E24" s="85"/>
      <c r="F24" s="85"/>
      <c r="G24" s="78">
        <v>1.034E-2</v>
      </c>
      <c r="H24" s="78">
        <v>1.208E-2</v>
      </c>
      <c r="I24" s="78">
        <v>1.187E-2</v>
      </c>
      <c r="J24" s="78">
        <v>1.2100000000000001E-2</v>
      </c>
      <c r="K24" s="78">
        <v>1.059E-2</v>
      </c>
      <c r="L24" s="78">
        <v>1.059E-2</v>
      </c>
      <c r="M24" s="78">
        <v>1.059E-2</v>
      </c>
      <c r="N24" s="78">
        <v>1.1228999999999999E-2</v>
      </c>
      <c r="O24" s="78">
        <v>1.3820000000000001E-2</v>
      </c>
      <c r="P24" s="78">
        <v>1.52E-2</v>
      </c>
      <c r="Q24" s="78"/>
      <c r="R24" s="78"/>
      <c r="S24" s="78"/>
      <c r="T24" s="78"/>
      <c r="U24" s="78"/>
      <c r="V24" s="79"/>
      <c r="W24" s="79"/>
      <c r="X24" s="79"/>
      <c r="Y24" s="79"/>
    </row>
    <row r="25" spans="1:25" ht="42.95" customHeight="1">
      <c r="A25" s="88" t="s">
        <v>81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 t="s">
        <v>156</v>
      </c>
      <c r="S25" s="89"/>
      <c r="T25" s="89"/>
      <c r="U25" s="89"/>
      <c r="V25" s="89"/>
      <c r="W25" s="90"/>
      <c r="X25" s="90"/>
      <c r="Y25" s="90"/>
    </row>
    <row r="26" spans="1:25" ht="31.5" customHeight="1">
      <c r="A26" s="86" t="s">
        <v>82</v>
      </c>
      <c r="B26" s="85">
        <v>0.128</v>
      </c>
      <c r="C26" s="85">
        <v>0.128</v>
      </c>
      <c r="D26" s="85">
        <v>0.128</v>
      </c>
      <c r="E26" s="85">
        <v>0.128</v>
      </c>
      <c r="F26" s="85">
        <v>0.128</v>
      </c>
      <c r="G26" s="85">
        <v>0.13800000000000001</v>
      </c>
      <c r="H26" s="85">
        <v>0.16800000000000001</v>
      </c>
      <c r="I26" s="85">
        <v>0.16800000000000001</v>
      </c>
      <c r="J26" s="85">
        <v>0.17200000000000001</v>
      </c>
      <c r="K26" s="85">
        <v>0.17200000000000001</v>
      </c>
      <c r="L26" s="85">
        <v>0.17699999999999999</v>
      </c>
      <c r="M26" s="85">
        <v>0.17699999999999999</v>
      </c>
      <c r="N26" s="85">
        <v>0.186</v>
      </c>
      <c r="O26" s="85">
        <v>0.23100000000000001</v>
      </c>
      <c r="P26" s="85">
        <v>0.23100000000000001</v>
      </c>
      <c r="Q26" s="85">
        <v>0.23100000000000001</v>
      </c>
      <c r="R26" s="85">
        <v>0.2283</v>
      </c>
      <c r="S26" s="85">
        <v>0.2611</v>
      </c>
      <c r="T26" s="85">
        <v>0.34810000000000002</v>
      </c>
      <c r="U26" s="85">
        <v>0.31290000000000001</v>
      </c>
      <c r="V26" s="83">
        <v>0.25120500000000001</v>
      </c>
      <c r="W26" s="83">
        <v>0.28165000000000001</v>
      </c>
      <c r="X26" s="83">
        <v>0.28165000000000001</v>
      </c>
      <c r="Y26" s="83">
        <v>0.26505000000000001</v>
      </c>
    </row>
    <row r="27" spans="1:25" ht="30" customHeight="1">
      <c r="A27" s="86" t="s">
        <v>83</v>
      </c>
      <c r="B27" s="76">
        <v>0.01</v>
      </c>
      <c r="C27" s="76">
        <v>7.3000000000000001E-3</v>
      </c>
      <c r="D27" s="76">
        <v>7.4999999999999997E-3</v>
      </c>
      <c r="E27" s="76">
        <v>7.2500000000000004E-3</v>
      </c>
      <c r="F27" s="76">
        <v>7.0000000000000001E-3</v>
      </c>
      <c r="G27" s="76">
        <v>7.0000000000000001E-3</v>
      </c>
      <c r="H27" s="76">
        <v>7.0000000000000001E-3</v>
      </c>
      <c r="I27" s="76">
        <v>7.0000000000000001E-3</v>
      </c>
      <c r="J27" s="76">
        <v>7.2199999999999999E-3</v>
      </c>
      <c r="K27" s="76">
        <v>7.2000000000000007E-3</v>
      </c>
      <c r="L27" s="76">
        <v>7.4000000000000003E-3</v>
      </c>
      <c r="M27" s="76">
        <v>7.8000000000000005E-3</v>
      </c>
      <c r="N27" s="76">
        <v>8.0000000000000002E-3</v>
      </c>
      <c r="O27" s="76">
        <v>8.4000000000000012E-3</v>
      </c>
      <c r="P27" s="76">
        <v>8.4000000000000012E-3</v>
      </c>
      <c r="Q27" s="76">
        <v>8.4000000000000012E-3</v>
      </c>
      <c r="R27" s="76">
        <v>8.4000000000000012E-3</v>
      </c>
      <c r="S27" s="76">
        <v>8.3499999999999998E-3</v>
      </c>
      <c r="T27" s="76">
        <v>8.4000000000000012E-3</v>
      </c>
      <c r="U27" s="76">
        <v>8.4000000000000012E-3</v>
      </c>
      <c r="V27" s="74">
        <v>8.3000000000000001E-3</v>
      </c>
      <c r="W27" s="74">
        <v>8.3999999999999995E-3</v>
      </c>
      <c r="X27" s="74">
        <v>8.3000000000000001E-3</v>
      </c>
      <c r="Y27" s="74">
        <v>8.3000000000000001E-3</v>
      </c>
    </row>
    <row r="28" spans="1:25" ht="30" customHeight="1">
      <c r="A28" s="86" t="s">
        <v>84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>
        <v>2.5000000000000001E-2</v>
      </c>
      <c r="Q28" s="76">
        <v>2.5000000000000001E-2</v>
      </c>
      <c r="R28" s="76">
        <v>2.5000000000000001E-2</v>
      </c>
      <c r="S28" s="76">
        <v>2.5000000000000001E-2</v>
      </c>
      <c r="T28" s="76">
        <v>2.5000000000000001E-2</v>
      </c>
      <c r="U28" s="76">
        <v>2.5000000000000001E-2</v>
      </c>
      <c r="V28" s="74">
        <v>2.5000000000000001E-2</v>
      </c>
      <c r="W28" s="74">
        <v>2.5000000000000001E-2</v>
      </c>
      <c r="X28" s="74">
        <v>2.5000000000000001E-2</v>
      </c>
      <c r="Y28" s="74">
        <v>2.5000000000000001E-2</v>
      </c>
    </row>
    <row r="29" spans="1:25" ht="30" customHeight="1" thickBot="1">
      <c r="A29" s="91" t="s">
        <v>157</v>
      </c>
      <c r="B29" s="92"/>
      <c r="C29" s="92"/>
      <c r="D29" s="92"/>
      <c r="E29" s="92"/>
      <c r="F29" s="92"/>
      <c r="G29" s="92"/>
      <c r="H29" s="92"/>
      <c r="I29" s="92"/>
      <c r="J29" s="92"/>
      <c r="K29" s="92" t="s">
        <v>55</v>
      </c>
      <c r="L29" s="92">
        <v>0.75139999999999996</v>
      </c>
      <c r="M29" s="92">
        <v>0.81479999999999997</v>
      </c>
      <c r="N29" s="92" t="s">
        <v>55</v>
      </c>
      <c r="O29" s="92"/>
      <c r="P29" s="92"/>
      <c r="Q29" s="92"/>
      <c r="R29" s="92"/>
      <c r="S29" s="92"/>
      <c r="T29" s="92"/>
      <c r="U29" s="92"/>
      <c r="V29" s="93"/>
      <c r="W29" s="93"/>
      <c r="X29" s="93"/>
      <c r="Y29" s="93"/>
    </row>
  </sheetData>
  <mergeCells count="3">
    <mergeCell ref="A1:X1"/>
    <mergeCell ref="A3:X3"/>
    <mergeCell ref="A5:X5"/>
  </mergeCells>
  <phoneticPr fontId="19" type="noConversion"/>
  <pageMargins left="0" right="0.2" top="1.01" bottom="0.5" header="0.5" footer="0.5"/>
  <pageSetup scale="45" orientation="landscape" r:id="rId1"/>
  <headerFooter alignWithMargins="0">
    <oddFooter>&amp;L &amp;Z&amp;F&amp;C&amp;D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9"/>
  <sheetViews>
    <sheetView tabSelected="1" zoomScaleNormal="100" workbookViewId="0">
      <selection activeCell="B7" sqref="B7:E7"/>
    </sheetView>
  </sheetViews>
  <sheetFormatPr defaultRowHeight="12.75"/>
  <cols>
    <col min="1" max="1" width="58.42578125" customWidth="1"/>
    <col min="2" max="2" width="27.7109375" customWidth="1"/>
    <col min="3" max="3" width="37" customWidth="1"/>
    <col min="4" max="4" width="19.42578125" style="34" customWidth="1"/>
    <col min="5" max="5" width="13.42578125" customWidth="1"/>
  </cols>
  <sheetData>
    <row r="1" spans="2:5" ht="25.5">
      <c r="B1" s="376" t="s">
        <v>199</v>
      </c>
      <c r="C1" s="376"/>
      <c r="D1" s="376"/>
      <c r="E1" s="376"/>
    </row>
    <row r="2" spans="2:5" ht="20.25">
      <c r="B2" s="377" t="s">
        <v>200</v>
      </c>
      <c r="C2" s="377"/>
      <c r="D2" s="377"/>
      <c r="E2" s="377"/>
    </row>
    <row r="3" spans="2:5" ht="20.25">
      <c r="B3" s="377" t="s">
        <v>201</v>
      </c>
      <c r="C3" s="377"/>
      <c r="D3" s="377"/>
      <c r="E3" s="377"/>
    </row>
    <row r="4" spans="2:5" ht="20.25">
      <c r="B4" s="377" t="s">
        <v>202</v>
      </c>
      <c r="C4" s="377"/>
      <c r="D4" s="377"/>
      <c r="E4" s="377"/>
    </row>
    <row r="5" spans="2:5" ht="20.25">
      <c r="B5" s="377" t="s">
        <v>203</v>
      </c>
      <c r="C5" s="377"/>
      <c r="D5" s="377"/>
      <c r="E5" s="377"/>
    </row>
    <row r="6" spans="2:5" ht="20.25">
      <c r="B6" s="377" t="s">
        <v>204</v>
      </c>
      <c r="C6" s="377"/>
      <c r="D6" s="377"/>
      <c r="E6" s="377"/>
    </row>
    <row r="7" spans="2:5" ht="20.25">
      <c r="B7" s="377" t="s">
        <v>205</v>
      </c>
      <c r="C7" s="377"/>
      <c r="D7" s="377"/>
      <c r="E7" s="377"/>
    </row>
    <row r="8" spans="2:5">
      <c r="B8" s="181"/>
      <c r="C8" s="181"/>
      <c r="D8" s="254"/>
      <c r="E8" s="181"/>
    </row>
    <row r="9" spans="2:5" ht="27">
      <c r="B9" s="380" t="s">
        <v>198</v>
      </c>
      <c r="C9" s="380"/>
      <c r="D9" s="380"/>
      <c r="E9" s="380"/>
    </row>
    <row r="10" spans="2:5" ht="26.25">
      <c r="B10" s="101"/>
      <c r="C10" s="230"/>
      <c r="D10" s="101"/>
      <c r="E10" s="101"/>
    </row>
    <row r="11" spans="2:5" ht="13.5" thickBot="1">
      <c r="C11" s="1"/>
      <c r="D11" s="229"/>
      <c r="E11" s="2"/>
    </row>
    <row r="12" spans="2:5" ht="57.75" thickTop="1" thickBot="1">
      <c r="B12" s="264" t="s">
        <v>102</v>
      </c>
      <c r="C12" s="265" t="s">
        <v>103</v>
      </c>
      <c r="D12" s="266">
        <v>2015</v>
      </c>
      <c r="E12" s="267" t="s">
        <v>104</v>
      </c>
    </row>
    <row r="13" spans="2:5" ht="20.25">
      <c r="B13" s="268" t="s">
        <v>22</v>
      </c>
      <c r="C13" s="269" t="s">
        <v>80</v>
      </c>
      <c r="D13" s="270">
        <v>0.45733000000000001</v>
      </c>
      <c r="E13" s="271"/>
    </row>
    <row r="14" spans="2:5" ht="20.25">
      <c r="B14" s="272" t="s">
        <v>105</v>
      </c>
      <c r="C14" s="273" t="s">
        <v>106</v>
      </c>
      <c r="D14" s="274">
        <v>0</v>
      </c>
      <c r="E14" s="261"/>
    </row>
    <row r="15" spans="2:5" ht="20.25">
      <c r="B15" s="275" t="s">
        <v>29</v>
      </c>
      <c r="C15" s="276" t="s">
        <v>107</v>
      </c>
      <c r="D15" s="277">
        <v>8.0260000000000001E-3</v>
      </c>
      <c r="E15" s="261"/>
    </row>
    <row r="16" spans="2:5" ht="20.25">
      <c r="B16" s="278" t="s">
        <v>30</v>
      </c>
      <c r="C16" s="279" t="s">
        <v>82</v>
      </c>
      <c r="D16" s="280">
        <v>0.36635000000000001</v>
      </c>
      <c r="E16" s="261"/>
    </row>
    <row r="17" spans="2:13" ht="20.25">
      <c r="B17" s="281" t="s">
        <v>31</v>
      </c>
      <c r="C17" s="282" t="s">
        <v>108</v>
      </c>
      <c r="D17" s="283">
        <v>0.7</v>
      </c>
      <c r="E17" s="262"/>
    </row>
    <row r="18" spans="2:13" ht="20.25">
      <c r="B18" s="284" t="s">
        <v>32</v>
      </c>
      <c r="C18" s="285" t="s">
        <v>71</v>
      </c>
      <c r="D18" s="286">
        <v>1.17</v>
      </c>
      <c r="E18" s="263"/>
    </row>
    <row r="19" spans="2:13" ht="20.25">
      <c r="B19" s="289" t="s">
        <v>20</v>
      </c>
      <c r="C19" s="290" t="s">
        <v>109</v>
      </c>
      <c r="D19" s="291">
        <v>0.73519999999999996</v>
      </c>
      <c r="E19" s="263"/>
    </row>
    <row r="20" spans="2:13" ht="20.25">
      <c r="B20" s="296" t="s">
        <v>21</v>
      </c>
      <c r="C20" s="297" t="s">
        <v>72</v>
      </c>
      <c r="D20" s="274">
        <v>1.3084</v>
      </c>
      <c r="E20" s="292"/>
    </row>
    <row r="21" spans="2:13" ht="20.25">
      <c r="B21" s="275" t="s">
        <v>33</v>
      </c>
      <c r="C21" s="276" t="s">
        <v>110</v>
      </c>
      <c r="D21" s="277">
        <v>0.56457599999999997</v>
      </c>
      <c r="E21" s="293"/>
    </row>
    <row r="22" spans="2:13" ht="20.25">
      <c r="B22" s="278" t="s">
        <v>34</v>
      </c>
      <c r="C22" s="279" t="s">
        <v>111</v>
      </c>
      <c r="D22" s="280">
        <v>1.4550000000000001</v>
      </c>
      <c r="E22" s="294"/>
    </row>
    <row r="23" spans="2:13" ht="20.25">
      <c r="B23" s="298" t="s">
        <v>37</v>
      </c>
      <c r="C23" s="299" t="s">
        <v>112</v>
      </c>
      <c r="D23" s="300">
        <v>0.77495800000000004</v>
      </c>
      <c r="E23" s="293"/>
    </row>
    <row r="24" spans="2:13" ht="20.25">
      <c r="B24" s="284" t="s">
        <v>38</v>
      </c>
      <c r="C24" s="285" t="s">
        <v>74</v>
      </c>
      <c r="D24" s="286">
        <v>1.32</v>
      </c>
      <c r="E24" s="294"/>
    </row>
    <row r="25" spans="2:13" ht="20.25">
      <c r="B25" s="289" t="s">
        <v>35</v>
      </c>
      <c r="C25" s="290" t="s">
        <v>113</v>
      </c>
      <c r="D25" s="291">
        <v>0.65</v>
      </c>
      <c r="E25" s="301" t="s">
        <v>25</v>
      </c>
      <c r="M25" s="373">
        <f>SUM(D13+D15+D16+D27)</f>
        <v>2.001706</v>
      </c>
    </row>
    <row r="26" spans="2:13" ht="20.25">
      <c r="B26" s="302" t="s">
        <v>36</v>
      </c>
      <c r="C26" s="303" t="s">
        <v>75</v>
      </c>
      <c r="D26" s="304">
        <v>1.04</v>
      </c>
      <c r="E26" s="295"/>
    </row>
    <row r="27" spans="2:13" ht="20.25">
      <c r="B27" s="275" t="s">
        <v>39</v>
      </c>
      <c r="C27" s="276" t="s">
        <v>76</v>
      </c>
      <c r="D27" s="277">
        <v>1.17</v>
      </c>
      <c r="E27" s="294"/>
    </row>
    <row r="28" spans="2:13" ht="20.25">
      <c r="B28" s="278" t="s">
        <v>40</v>
      </c>
      <c r="C28" s="279" t="s">
        <v>114</v>
      </c>
      <c r="D28" s="280">
        <v>2.5000000000000001E-2</v>
      </c>
      <c r="E28" s="293"/>
    </row>
    <row r="29" spans="2:13" ht="20.25">
      <c r="B29" s="305" t="s">
        <v>51</v>
      </c>
      <c r="C29" s="299" t="s">
        <v>77</v>
      </c>
      <c r="D29" s="306">
        <v>1.5000500000000001</v>
      </c>
      <c r="E29" s="294"/>
    </row>
    <row r="30" spans="2:13" ht="21" thickBot="1">
      <c r="B30" s="307" t="s">
        <v>146</v>
      </c>
      <c r="C30" s="308" t="s">
        <v>78</v>
      </c>
      <c r="D30" s="309">
        <v>1.1499999999999999</v>
      </c>
      <c r="E30" s="310"/>
    </row>
    <row r="31" spans="2:13" ht="21" thickTop="1">
      <c r="B31" s="255"/>
      <c r="C31" s="256"/>
      <c r="D31" s="257"/>
      <c r="E31" s="258"/>
    </row>
    <row r="32" spans="2:13" ht="13.5" thickBot="1">
      <c r="B32" s="181"/>
      <c r="C32" s="181"/>
      <c r="D32" s="259"/>
      <c r="E32" s="181"/>
    </row>
    <row r="33" spans="2:5" ht="21" thickBot="1">
      <c r="B33" s="181"/>
      <c r="C33" s="378" t="s">
        <v>115</v>
      </c>
      <c r="D33" s="379"/>
      <c r="E33" s="181"/>
    </row>
    <row r="34" spans="2:5" ht="20.25">
      <c r="B34" s="260"/>
      <c r="C34" s="311" t="s">
        <v>116</v>
      </c>
      <c r="D34" s="312">
        <f>SUM(D13+D15+D16+D19+D20)</f>
        <v>2.8753060000000001</v>
      </c>
      <c r="E34" s="260"/>
    </row>
    <row r="35" spans="2:5" ht="21" thickBot="1">
      <c r="B35" s="260"/>
      <c r="C35" s="317" t="s">
        <v>117</v>
      </c>
      <c r="D35" s="318">
        <f>+D13+D20+D16+D15</f>
        <v>2.1401060000000003</v>
      </c>
      <c r="E35" s="260"/>
    </row>
    <row r="36" spans="2:5" ht="20.25">
      <c r="B36" s="260"/>
      <c r="C36" s="313" t="s">
        <v>118</v>
      </c>
      <c r="D36" s="314">
        <f>+D13+D15+D16+D25+D26</f>
        <v>2.521706</v>
      </c>
      <c r="E36" s="260"/>
    </row>
    <row r="37" spans="2:5" ht="21" thickBot="1">
      <c r="B37" s="260"/>
      <c r="C37" s="315" t="s">
        <v>119</v>
      </c>
      <c r="D37" s="316">
        <f>+D15+D16+D13+D26</f>
        <v>1.8717060000000001</v>
      </c>
      <c r="E37" s="260"/>
    </row>
    <row r="38" spans="2:5" ht="20.25">
      <c r="B38" s="260"/>
      <c r="C38" s="311" t="s">
        <v>120</v>
      </c>
      <c r="D38" s="312">
        <f>+D13+D16+D23+D15+D24</f>
        <v>2.9266640000000002</v>
      </c>
      <c r="E38" s="260"/>
    </row>
    <row r="39" spans="2:5" ht="21" thickBot="1">
      <c r="B39" s="260"/>
      <c r="C39" s="317" t="s">
        <v>121</v>
      </c>
      <c r="D39" s="318">
        <f>+D24+D15+D16+D13</f>
        <v>2.1517059999999999</v>
      </c>
      <c r="E39" s="260"/>
    </row>
    <row r="40" spans="2:5" ht="20.25">
      <c r="B40" s="260"/>
      <c r="C40" s="313" t="s">
        <v>122</v>
      </c>
      <c r="D40" s="314">
        <f>+D13+D15+D17+D18+D16</f>
        <v>2.7017060000000002</v>
      </c>
      <c r="E40" s="260"/>
    </row>
    <row r="41" spans="2:5" ht="21" thickBot="1">
      <c r="B41" s="260"/>
      <c r="C41" s="315" t="s">
        <v>123</v>
      </c>
      <c r="D41" s="316">
        <f>+D13+D15+D16+D18</f>
        <v>2.001706</v>
      </c>
      <c r="E41" s="260"/>
    </row>
    <row r="42" spans="2:5" ht="20.25">
      <c r="B42" s="181"/>
      <c r="C42" s="311" t="s">
        <v>124</v>
      </c>
      <c r="D42" s="312">
        <f>+D13+D15+D16+D21+D22</f>
        <v>2.8512820000000003</v>
      </c>
      <c r="E42" s="181"/>
    </row>
    <row r="43" spans="2:5" ht="21" thickBot="1">
      <c r="B43" s="181"/>
      <c r="C43" s="317" t="s">
        <v>125</v>
      </c>
      <c r="D43" s="318">
        <f>+D13+D15+D22+D16</f>
        <v>2.2867060000000001</v>
      </c>
      <c r="E43" s="181"/>
    </row>
    <row r="44" spans="2:5" ht="19.5" thickBot="1">
      <c r="B44" s="181"/>
      <c r="C44" s="319" t="s">
        <v>76</v>
      </c>
      <c r="D44" s="320">
        <f>SUM(D13+D15+D16+D27)</f>
        <v>2.001706</v>
      </c>
      <c r="E44" s="181"/>
    </row>
    <row r="45" spans="2:5" ht="19.5" thickBot="1">
      <c r="B45" s="181"/>
      <c r="C45" s="287" t="s">
        <v>77</v>
      </c>
      <c r="D45" s="288">
        <f>D13+D15+D16+D29</f>
        <v>2.3317560000000004</v>
      </c>
      <c r="E45" s="181"/>
    </row>
    <row r="46" spans="2:5" ht="19.5" thickBot="1">
      <c r="B46" s="181"/>
      <c r="C46" s="319" t="s">
        <v>78</v>
      </c>
      <c r="D46" s="320">
        <f>D13+D15+D16+D30</f>
        <v>1.981706</v>
      </c>
      <c r="E46" s="181"/>
    </row>
    <row r="47" spans="2:5">
      <c r="B47" s="181"/>
      <c r="C47" s="181"/>
      <c r="D47" s="254"/>
      <c r="E47" s="181"/>
    </row>
    <row r="48" spans="2:5">
      <c r="B48" s="181"/>
      <c r="C48" s="181"/>
      <c r="D48" s="254"/>
      <c r="E48" s="181"/>
    </row>
    <row r="49" spans="2:5">
      <c r="B49" s="181"/>
      <c r="C49" s="181"/>
      <c r="D49" s="254"/>
      <c r="E49" s="181"/>
    </row>
  </sheetData>
  <mergeCells count="9">
    <mergeCell ref="B1:E1"/>
    <mergeCell ref="B2:E2"/>
    <mergeCell ref="B3:E3"/>
    <mergeCell ref="B4:E4"/>
    <mergeCell ref="C33:D33"/>
    <mergeCell ref="B5:E5"/>
    <mergeCell ref="B6:E6"/>
    <mergeCell ref="B7:E7"/>
    <mergeCell ref="B9:E9"/>
  </mergeCells>
  <phoneticPr fontId="0" type="noConversion"/>
  <hyperlinks>
    <hyperlink ref="D29" r:id="rId1" display="=@SUM(E29:F29"/>
  </hyperlinks>
  <printOptions horizontalCentered="1"/>
  <pageMargins left="0.7" right="0.7" top="0.75" bottom="0.75" header="0.3" footer="0.3"/>
  <pageSetup scale="70" orientation="portrait" verticalDpi="1200" r:id="rId2"/>
  <headerFooter alignWithMargins="0">
    <oddFooter>&amp;L 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opLeftCell="A9" zoomScaleNormal="100" workbookViewId="0">
      <pane xSplit="1" topLeftCell="E1" activePane="topRight" state="frozen"/>
      <selection pane="topRight" activeCell="O28" sqref="A1:S28"/>
    </sheetView>
  </sheetViews>
  <sheetFormatPr defaultColWidth="16.28515625" defaultRowHeight="15"/>
  <cols>
    <col min="1" max="1" width="28.7109375" style="94" customWidth="1"/>
    <col min="2" max="4" width="14.7109375" style="62" hidden="1" customWidth="1"/>
    <col min="5" max="7" width="14.7109375" style="62" customWidth="1"/>
    <col min="8" max="9" width="11.7109375" style="62" customWidth="1"/>
    <col min="10" max="12" width="12.7109375" style="62" customWidth="1"/>
    <col min="13" max="15" width="11.7109375" style="62" customWidth="1"/>
    <col min="16" max="16384" width="16.28515625" style="62"/>
  </cols>
  <sheetData>
    <row r="1" spans="1:19" ht="45.75" customHeight="1">
      <c r="A1" s="381"/>
      <c r="B1" s="381"/>
      <c r="C1" s="381"/>
      <c r="D1" s="381"/>
      <c r="E1" s="381"/>
      <c r="F1" s="382"/>
      <c r="G1" s="382"/>
      <c r="H1" s="383"/>
      <c r="I1" s="383"/>
      <c r="J1" s="383"/>
      <c r="K1" s="381"/>
      <c r="L1" s="381"/>
      <c r="M1" s="381"/>
      <c r="N1" s="381"/>
      <c r="O1" s="382"/>
      <c r="P1" s="382"/>
      <c r="Q1" s="383"/>
      <c r="R1" s="383"/>
      <c r="S1" s="383"/>
    </row>
    <row r="2" spans="1:19" ht="19.899999999999999" customHeight="1">
      <c r="A2" s="154"/>
      <c r="B2" s="97"/>
      <c r="C2" s="97"/>
      <c r="D2" s="155"/>
      <c r="E2" s="155"/>
      <c r="F2" s="155"/>
      <c r="G2" s="155"/>
      <c r="H2" s="153"/>
      <c r="I2" s="153"/>
      <c r="J2" s="153"/>
      <c r="K2" s="154"/>
      <c r="L2" s="97"/>
      <c r="M2" s="155"/>
      <c r="N2" s="155"/>
      <c r="O2" s="155"/>
      <c r="P2" s="155"/>
      <c r="Q2" s="153"/>
      <c r="R2" s="153"/>
      <c r="S2" s="153"/>
    </row>
    <row r="3" spans="1:19" ht="19.899999999999999" customHeight="1">
      <c r="A3" s="384" t="s">
        <v>179</v>
      </c>
      <c r="B3" s="385"/>
      <c r="C3" s="385"/>
      <c r="D3" s="385"/>
      <c r="E3" s="385"/>
      <c r="F3" s="383"/>
      <c r="G3" s="383"/>
      <c r="H3" s="383"/>
      <c r="I3" s="383"/>
      <c r="J3" s="383"/>
      <c r="K3" s="384"/>
      <c r="L3" s="385"/>
      <c r="M3" s="385"/>
      <c r="N3" s="385"/>
      <c r="O3" s="383"/>
      <c r="P3" s="383"/>
      <c r="Q3" s="383"/>
      <c r="R3" s="383"/>
      <c r="S3" s="383"/>
    </row>
    <row r="4" spans="1:19" ht="6.75" customHeight="1" thickBot="1">
      <c r="A4" s="156"/>
      <c r="B4" s="97"/>
      <c r="C4" s="97"/>
      <c r="D4" s="155"/>
      <c r="E4" s="155"/>
      <c r="F4" s="155"/>
      <c r="G4" s="155"/>
      <c r="H4" s="153"/>
      <c r="I4" s="153"/>
      <c r="J4" s="153"/>
      <c r="K4" s="156"/>
      <c r="L4" s="97"/>
      <c r="M4" s="155"/>
      <c r="N4" s="155"/>
      <c r="O4" s="155"/>
      <c r="P4" s="155"/>
      <c r="Q4" s="153"/>
      <c r="R4" s="153"/>
      <c r="S4" s="153"/>
    </row>
    <row r="5" spans="1:19" ht="24.95" customHeight="1" thickTop="1" thickBot="1">
      <c r="A5" s="321" t="s">
        <v>63</v>
      </c>
      <c r="B5" s="322">
        <v>2000</v>
      </c>
      <c r="C5" s="323">
        <v>2001</v>
      </c>
      <c r="D5" s="324">
        <v>2002</v>
      </c>
      <c r="E5" s="325">
        <v>2003</v>
      </c>
      <c r="F5" s="325">
        <v>2004</v>
      </c>
      <c r="G5" s="325">
        <v>2005</v>
      </c>
      <c r="H5" s="325">
        <v>2006</v>
      </c>
      <c r="I5" s="325">
        <v>2007</v>
      </c>
      <c r="J5" s="325">
        <v>2008</v>
      </c>
      <c r="K5" s="325">
        <v>2009</v>
      </c>
      <c r="L5" s="325">
        <v>2010</v>
      </c>
      <c r="M5" s="325">
        <v>2011</v>
      </c>
      <c r="N5" s="325">
        <v>2012</v>
      </c>
      <c r="O5" s="326">
        <v>2013</v>
      </c>
    </row>
    <row r="6" spans="1:19" ht="20.100000000000001" customHeight="1" thickTop="1" thickBot="1">
      <c r="A6" s="327"/>
      <c r="B6" s="245"/>
      <c r="C6" s="160"/>
      <c r="D6" s="240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342"/>
    </row>
    <row r="7" spans="1:19" ht="30" customHeight="1" thickTop="1" thickBot="1">
      <c r="A7" s="341" t="s">
        <v>197</v>
      </c>
      <c r="B7" s="340"/>
      <c r="C7" s="253"/>
      <c r="D7" s="336"/>
      <c r="E7" s="337"/>
      <c r="F7" s="338"/>
      <c r="G7" s="338"/>
      <c r="H7" s="338"/>
      <c r="I7" s="338"/>
      <c r="J7" s="338"/>
      <c r="K7" s="338"/>
      <c r="L7" s="338"/>
      <c r="M7" s="338"/>
      <c r="N7" s="339"/>
      <c r="O7" s="343"/>
    </row>
    <row r="8" spans="1:19" ht="24.95" customHeight="1" thickTop="1" thickBot="1">
      <c r="A8" s="328" t="s">
        <v>180</v>
      </c>
      <c r="B8" s="246">
        <v>0.58330000000000004</v>
      </c>
      <c r="C8" s="159">
        <v>0.57099999999999995</v>
      </c>
      <c r="D8" s="243">
        <v>0.57299999999999995</v>
      </c>
      <c r="E8" s="353">
        <v>0.59219999999999995</v>
      </c>
      <c r="F8" s="354">
        <v>0.59660000000000002</v>
      </c>
      <c r="G8" s="354">
        <v>0.60009999999999997</v>
      </c>
      <c r="H8" s="354">
        <v>0.60009999999999997</v>
      </c>
      <c r="I8" s="354">
        <v>0.60009999999999997</v>
      </c>
      <c r="J8" s="354">
        <v>0.62</v>
      </c>
      <c r="K8" s="354">
        <v>0.65</v>
      </c>
      <c r="L8" s="354">
        <v>0.67</v>
      </c>
      <c r="M8" s="354">
        <v>0.68</v>
      </c>
      <c r="N8" s="355">
        <v>0.7</v>
      </c>
      <c r="O8" s="356">
        <v>0.7</v>
      </c>
    </row>
    <row r="9" spans="1:19" ht="24.95" customHeight="1" thickBot="1">
      <c r="A9" s="329" t="s">
        <v>181</v>
      </c>
      <c r="B9" s="239">
        <v>0.65920000000000001</v>
      </c>
      <c r="C9" s="157">
        <v>0.67475399999999996</v>
      </c>
      <c r="D9" s="241">
        <v>0.70389599999999997</v>
      </c>
      <c r="E9" s="357">
        <v>0.72399999999999998</v>
      </c>
      <c r="F9" s="358">
        <v>0.72399999999999998</v>
      </c>
      <c r="G9" s="358">
        <v>0.72399999999999998</v>
      </c>
      <c r="H9" s="358">
        <v>0.72399999999999998</v>
      </c>
      <c r="I9" s="358">
        <v>0.72399999999999998</v>
      </c>
      <c r="J9" s="358">
        <v>0.72399999999999998</v>
      </c>
      <c r="K9" s="358">
        <v>0.72399999999999998</v>
      </c>
      <c r="L9" s="358">
        <v>0.752</v>
      </c>
      <c r="M9" s="358">
        <v>0.752</v>
      </c>
      <c r="N9" s="359">
        <v>0.72599999999999998</v>
      </c>
      <c r="O9" s="360">
        <v>0.72799999999999998</v>
      </c>
    </row>
    <row r="10" spans="1:19" ht="24.95" customHeight="1" thickBot="1">
      <c r="A10" s="329" t="s">
        <v>182</v>
      </c>
      <c r="B10" s="239">
        <v>0.63508699999999996</v>
      </c>
      <c r="C10" s="157">
        <v>0.62</v>
      </c>
      <c r="D10" s="241">
        <v>0.62</v>
      </c>
      <c r="E10" s="357">
        <v>0.62990000000000002</v>
      </c>
      <c r="F10" s="358">
        <v>0.64900000000000002</v>
      </c>
      <c r="G10" s="358">
        <v>0.63243899999999997</v>
      </c>
      <c r="H10" s="358">
        <v>0.65355399999999997</v>
      </c>
      <c r="I10" s="358">
        <v>0.54948799999999998</v>
      </c>
      <c r="J10" s="358">
        <v>0.586646</v>
      </c>
      <c r="K10" s="358">
        <v>0.60006400000000004</v>
      </c>
      <c r="L10" s="358">
        <v>0.59521100000000005</v>
      </c>
      <c r="M10" s="358">
        <v>0.55936200000000003</v>
      </c>
      <c r="N10" s="361">
        <v>0.59</v>
      </c>
      <c r="O10" s="362">
        <v>0.58488399999999996</v>
      </c>
    </row>
    <row r="11" spans="1:19" ht="24.95" customHeight="1" thickBot="1">
      <c r="A11" s="329" t="s">
        <v>183</v>
      </c>
      <c r="B11" s="239">
        <v>0.76600000000000001</v>
      </c>
      <c r="C11" s="157">
        <v>0.76600000000000001</v>
      </c>
      <c r="D11" s="241">
        <v>0.76600000000000001</v>
      </c>
      <c r="E11" s="357">
        <v>0.76600000000000001</v>
      </c>
      <c r="F11" s="358">
        <v>0.76600000000000001</v>
      </c>
      <c r="G11" s="358">
        <v>0.76600000000000001</v>
      </c>
      <c r="H11" s="358">
        <v>0.76600000000000001</v>
      </c>
      <c r="I11" s="358">
        <v>0.74328000000000005</v>
      </c>
      <c r="J11" s="358">
        <v>0.71408499999999997</v>
      </c>
      <c r="K11" s="358">
        <v>0.72896799999999995</v>
      </c>
      <c r="L11" s="358">
        <v>0.75097199999999997</v>
      </c>
      <c r="M11" s="358">
        <v>0.77394799999999997</v>
      </c>
      <c r="N11" s="361">
        <v>0.77470700000000003</v>
      </c>
      <c r="O11" s="362">
        <v>0.77658499999999997</v>
      </c>
    </row>
    <row r="12" spans="1:19" ht="24.95" customHeight="1" thickBot="1">
      <c r="A12" s="329" t="s">
        <v>184</v>
      </c>
      <c r="B12" s="238">
        <v>0.92785499999999999</v>
      </c>
      <c r="C12" s="158">
        <v>0.85</v>
      </c>
      <c r="D12" s="242">
        <v>0.91</v>
      </c>
      <c r="E12" s="357">
        <v>0.91</v>
      </c>
      <c r="F12" s="358">
        <v>0.75</v>
      </c>
      <c r="G12" s="358">
        <v>0.62</v>
      </c>
      <c r="H12" s="358">
        <v>0.62</v>
      </c>
      <c r="I12" s="358">
        <v>0.62</v>
      </c>
      <c r="J12" s="358">
        <v>0.62</v>
      </c>
      <c r="K12" s="358">
        <v>0.62</v>
      </c>
      <c r="L12" s="358">
        <v>0.65</v>
      </c>
      <c r="M12" s="358">
        <v>0.65</v>
      </c>
      <c r="N12" s="361">
        <v>0.65</v>
      </c>
      <c r="O12" s="362">
        <v>0.65</v>
      </c>
    </row>
    <row r="13" spans="1:19" ht="30" customHeight="1" thickTop="1" thickBot="1">
      <c r="A13" s="349" t="s">
        <v>158</v>
      </c>
      <c r="B13" s="348"/>
      <c r="C13" s="251"/>
      <c r="D13" s="344"/>
      <c r="E13" s="350"/>
      <c r="F13" s="345"/>
      <c r="G13" s="345"/>
      <c r="H13" s="345"/>
      <c r="I13" s="345"/>
      <c r="J13" s="345"/>
      <c r="K13" s="345"/>
      <c r="L13" s="345"/>
      <c r="M13" s="345"/>
      <c r="N13" s="346"/>
      <c r="O13" s="347"/>
    </row>
    <row r="14" spans="1:19" ht="24.95" customHeight="1" thickTop="1" thickBot="1">
      <c r="A14" s="330" t="s">
        <v>185</v>
      </c>
      <c r="B14" s="246">
        <v>1.389</v>
      </c>
      <c r="C14" s="159">
        <v>1.3009999999999999</v>
      </c>
      <c r="D14" s="243">
        <v>1.361</v>
      </c>
      <c r="E14" s="353">
        <v>1.361</v>
      </c>
      <c r="F14" s="354">
        <v>1.5</v>
      </c>
      <c r="G14" s="354">
        <v>1.42</v>
      </c>
      <c r="H14" s="354">
        <v>1.2989999999999999</v>
      </c>
      <c r="I14" s="354">
        <v>1.04</v>
      </c>
      <c r="J14" s="354">
        <v>1.04</v>
      </c>
      <c r="K14" s="354">
        <v>1.04</v>
      </c>
      <c r="L14" s="354">
        <v>1.04</v>
      </c>
      <c r="M14" s="354">
        <v>1.17</v>
      </c>
      <c r="N14" s="355">
        <v>1.17</v>
      </c>
      <c r="O14" s="356">
        <v>1.17</v>
      </c>
    </row>
    <row r="15" spans="1:19" ht="24.95" customHeight="1" thickBot="1">
      <c r="A15" s="331" t="s">
        <v>186</v>
      </c>
      <c r="B15" s="239">
        <v>1.49</v>
      </c>
      <c r="C15" s="157">
        <v>1.4450000000000001</v>
      </c>
      <c r="D15" s="241">
        <v>1.5</v>
      </c>
      <c r="E15" s="357">
        <v>1.5</v>
      </c>
      <c r="F15" s="358">
        <v>1.6397999999999999</v>
      </c>
      <c r="G15" s="358">
        <v>1.6076999999999999</v>
      </c>
      <c r="H15" s="358">
        <v>1.4689000000000001</v>
      </c>
      <c r="I15" s="358">
        <v>1.1536</v>
      </c>
      <c r="J15" s="358">
        <v>1.129</v>
      </c>
      <c r="K15" s="358">
        <v>1.1368</v>
      </c>
      <c r="L15" s="358">
        <v>1.1309</v>
      </c>
      <c r="M15" s="358">
        <v>1.1309</v>
      </c>
      <c r="N15" s="361">
        <v>1.1093999999999999</v>
      </c>
      <c r="O15" s="362">
        <v>1.2602</v>
      </c>
    </row>
    <row r="16" spans="1:19" ht="24.95" customHeight="1" thickBot="1">
      <c r="A16" s="331" t="s">
        <v>187</v>
      </c>
      <c r="B16" s="239">
        <v>1.45</v>
      </c>
      <c r="C16" s="157">
        <v>1.45</v>
      </c>
      <c r="D16" s="241">
        <v>1.5</v>
      </c>
      <c r="E16" s="357">
        <v>1.5</v>
      </c>
      <c r="F16" s="358">
        <v>1.5</v>
      </c>
      <c r="G16" s="358">
        <v>1.5</v>
      </c>
      <c r="H16" s="358">
        <v>1.37</v>
      </c>
      <c r="I16" s="358">
        <v>1.04</v>
      </c>
      <c r="J16" s="358">
        <v>1.04</v>
      </c>
      <c r="K16" s="358">
        <v>1.17</v>
      </c>
      <c r="L16" s="358">
        <v>1.17</v>
      </c>
      <c r="M16" s="358">
        <v>1.17</v>
      </c>
      <c r="N16" s="361">
        <v>1.17</v>
      </c>
      <c r="O16" s="362">
        <v>1.4550000000000001</v>
      </c>
    </row>
    <row r="17" spans="1:15" ht="24.95" customHeight="1" thickBot="1">
      <c r="A17" s="331" t="s">
        <v>188</v>
      </c>
      <c r="B17" s="239">
        <v>1.5</v>
      </c>
      <c r="C17" s="157">
        <v>1.3109999999999999</v>
      </c>
      <c r="D17" s="241">
        <v>1.5</v>
      </c>
      <c r="E17" s="357">
        <v>1.5</v>
      </c>
      <c r="F17" s="358">
        <v>1.5</v>
      </c>
      <c r="G17" s="358">
        <v>1.5</v>
      </c>
      <c r="H17" s="358">
        <v>1.37</v>
      </c>
      <c r="I17" s="358">
        <v>1.17</v>
      </c>
      <c r="J17" s="358">
        <v>1.17</v>
      </c>
      <c r="K17" s="358">
        <v>1.17</v>
      </c>
      <c r="L17" s="358">
        <v>1.32</v>
      </c>
      <c r="M17" s="358">
        <v>1.32</v>
      </c>
      <c r="N17" s="361">
        <v>1.2991999999999999</v>
      </c>
      <c r="O17" s="362">
        <v>1.32</v>
      </c>
    </row>
    <row r="18" spans="1:15" ht="24.95" customHeight="1" thickBot="1">
      <c r="A18" s="331" t="s">
        <v>189</v>
      </c>
      <c r="B18" s="239">
        <v>1.375</v>
      </c>
      <c r="C18" s="157">
        <v>1.325</v>
      </c>
      <c r="D18" s="241">
        <v>1.5</v>
      </c>
      <c r="E18" s="357">
        <v>1.5</v>
      </c>
      <c r="F18" s="358">
        <v>1.5</v>
      </c>
      <c r="G18" s="358">
        <v>1.5</v>
      </c>
      <c r="H18" s="358">
        <v>1.1100000000000001</v>
      </c>
      <c r="I18" s="358">
        <v>1.04</v>
      </c>
      <c r="J18" s="358">
        <v>1</v>
      </c>
      <c r="K18" s="358">
        <v>1</v>
      </c>
      <c r="L18" s="358">
        <v>1</v>
      </c>
      <c r="M18" s="358">
        <v>1.04</v>
      </c>
      <c r="N18" s="361">
        <v>1.04</v>
      </c>
      <c r="O18" s="363">
        <v>1.04</v>
      </c>
    </row>
    <row r="19" spans="1:15" ht="24.95" customHeight="1" thickBot="1">
      <c r="A19" s="331" t="s">
        <v>190</v>
      </c>
      <c r="B19" s="239">
        <v>1.5</v>
      </c>
      <c r="C19" s="157">
        <v>1.5</v>
      </c>
      <c r="D19" s="241">
        <v>1.5</v>
      </c>
      <c r="E19" s="357">
        <v>1.5</v>
      </c>
      <c r="F19" s="358">
        <v>1.5</v>
      </c>
      <c r="G19" s="358">
        <v>1.5</v>
      </c>
      <c r="H19" s="358">
        <v>1.37</v>
      </c>
      <c r="I19" s="358">
        <v>1.04</v>
      </c>
      <c r="J19" s="358">
        <v>1.17</v>
      </c>
      <c r="K19" s="358">
        <v>1.17</v>
      </c>
      <c r="L19" s="358">
        <v>1.17</v>
      </c>
      <c r="M19" s="358">
        <v>1.17</v>
      </c>
      <c r="N19" s="361">
        <v>1.17</v>
      </c>
      <c r="O19" s="362">
        <v>1.17</v>
      </c>
    </row>
    <row r="20" spans="1:15" ht="24.95" customHeight="1" thickBot="1">
      <c r="A20" s="331" t="s">
        <v>191</v>
      </c>
      <c r="B20" s="239"/>
      <c r="C20" s="157"/>
      <c r="D20" s="241"/>
      <c r="E20" s="357"/>
      <c r="F20" s="358"/>
      <c r="G20" s="358"/>
      <c r="H20" s="358"/>
      <c r="I20" s="358"/>
      <c r="J20" s="358">
        <v>1.5000500000000001</v>
      </c>
      <c r="K20" s="358">
        <v>1.49878</v>
      </c>
      <c r="L20" s="358">
        <v>1.5000500000000001</v>
      </c>
      <c r="M20" s="358">
        <v>1.5000500000000001</v>
      </c>
      <c r="N20" s="361">
        <v>1.5000500000000001</v>
      </c>
      <c r="O20" s="363">
        <v>1.5000500000000001</v>
      </c>
    </row>
    <row r="21" spans="1:15" ht="24.95" customHeight="1" thickBot="1">
      <c r="A21" s="331" t="s">
        <v>192</v>
      </c>
      <c r="B21" s="239"/>
      <c r="C21" s="157"/>
      <c r="D21" s="241"/>
      <c r="E21" s="357"/>
      <c r="F21" s="358"/>
      <c r="G21" s="358"/>
      <c r="H21" s="358"/>
      <c r="I21" s="358"/>
      <c r="J21" s="358">
        <v>1.04</v>
      </c>
      <c r="K21" s="358">
        <v>1.04</v>
      </c>
      <c r="L21" s="358">
        <v>1.04</v>
      </c>
      <c r="M21" s="358">
        <v>1.04</v>
      </c>
      <c r="N21" s="361">
        <v>1.04</v>
      </c>
      <c r="O21" s="362">
        <v>1.1499999999999999</v>
      </c>
    </row>
    <row r="22" spans="1:15" ht="30" customHeight="1" thickTop="1" thickBot="1">
      <c r="A22" s="349" t="s">
        <v>134</v>
      </c>
      <c r="B22" s="350"/>
      <c r="C22" s="350"/>
      <c r="D22" s="350"/>
      <c r="E22" s="350"/>
      <c r="F22" s="345"/>
      <c r="G22" s="345"/>
      <c r="H22" s="345"/>
      <c r="I22" s="345"/>
      <c r="J22" s="345"/>
      <c r="K22" s="345"/>
      <c r="L22" s="345"/>
      <c r="M22" s="345"/>
      <c r="N22" s="351"/>
      <c r="O22" s="352"/>
    </row>
    <row r="23" spans="1:15" ht="24.95" customHeight="1" thickTop="1" thickBot="1">
      <c r="A23" s="368" t="s">
        <v>193</v>
      </c>
      <c r="B23" s="246">
        <v>0.35749999999999998</v>
      </c>
      <c r="C23" s="159">
        <v>0.28637200000000002</v>
      </c>
      <c r="D23" s="243">
        <v>0.36998999999999999</v>
      </c>
      <c r="E23" s="369">
        <v>0.40521600000000002</v>
      </c>
      <c r="F23" s="370">
        <v>0.39950000000000002</v>
      </c>
      <c r="G23" s="370">
        <v>0.32950000000000002</v>
      </c>
      <c r="H23" s="370">
        <v>0.28949999999999998</v>
      </c>
      <c r="I23" s="370">
        <v>0.28949999999999998</v>
      </c>
      <c r="J23" s="370">
        <v>0.23949999999999999</v>
      </c>
      <c r="K23" s="370">
        <v>0.33979999999999999</v>
      </c>
      <c r="L23" s="370">
        <v>0.33642</v>
      </c>
      <c r="M23" s="370">
        <v>0.35649999999999998</v>
      </c>
      <c r="N23" s="371">
        <v>0.31667000000000001</v>
      </c>
      <c r="O23" s="372">
        <v>0.35045999999999999</v>
      </c>
    </row>
    <row r="24" spans="1:15" ht="30" customHeight="1" thickTop="1" thickBot="1">
      <c r="A24" s="349" t="s">
        <v>159</v>
      </c>
      <c r="B24" s="350"/>
      <c r="C24" s="350"/>
      <c r="D24" s="350"/>
      <c r="E24" s="350"/>
      <c r="F24" s="350"/>
      <c r="G24" s="350"/>
      <c r="H24" s="350"/>
      <c r="I24" s="350"/>
      <c r="J24" s="350"/>
      <c r="K24" s="350"/>
      <c r="L24" s="350"/>
      <c r="M24" s="350"/>
      <c r="N24" s="346"/>
      <c r="O24" s="347"/>
    </row>
    <row r="25" spans="1:15" ht="24.95" customHeight="1" thickTop="1">
      <c r="A25" s="330" t="s">
        <v>194</v>
      </c>
      <c r="B25" s="248">
        <v>0.31290000000000001</v>
      </c>
      <c r="C25" s="249">
        <v>0.25120500000000001</v>
      </c>
      <c r="D25" s="250">
        <v>0.28165000000000001</v>
      </c>
      <c r="E25" s="353">
        <v>0.28165000000000001</v>
      </c>
      <c r="F25" s="354">
        <v>0.26505000000000001</v>
      </c>
      <c r="G25" s="354">
        <v>0.24649699999999999</v>
      </c>
      <c r="H25" s="354">
        <v>0.22184699999999999</v>
      </c>
      <c r="I25" s="354">
        <v>0.216192</v>
      </c>
      <c r="J25" s="354">
        <v>0.216192</v>
      </c>
      <c r="K25" s="354">
        <v>0.24423</v>
      </c>
      <c r="L25" s="354">
        <v>0.24423</v>
      </c>
      <c r="M25" s="354">
        <v>0.24795</v>
      </c>
      <c r="N25" s="355">
        <v>0.24795</v>
      </c>
      <c r="O25" s="356">
        <v>0.26613999999999999</v>
      </c>
    </row>
    <row r="26" spans="1:15" ht="24.95" customHeight="1">
      <c r="A26" s="331" t="s">
        <v>195</v>
      </c>
      <c r="B26" s="247">
        <v>8.4000000000000012E-3</v>
      </c>
      <c r="C26" s="237">
        <v>8.3000000000000001E-3</v>
      </c>
      <c r="D26" s="244">
        <v>8.3999999999999995E-3</v>
      </c>
      <c r="E26" s="357">
        <v>8.3000000000000001E-3</v>
      </c>
      <c r="F26" s="358">
        <v>8.3000000000000001E-3</v>
      </c>
      <c r="G26" s="358">
        <v>8.3000000000000001E-3</v>
      </c>
      <c r="H26" s="358">
        <v>8.3000000000000001E-3</v>
      </c>
      <c r="I26" s="358">
        <v>7.9399999999999991E-3</v>
      </c>
      <c r="J26" s="358">
        <v>7.9399999999999991E-3</v>
      </c>
      <c r="K26" s="358">
        <v>7.9399999999999991E-3</v>
      </c>
      <c r="L26" s="358">
        <v>7.8499999999999993E-3</v>
      </c>
      <c r="M26" s="358">
        <v>7.7600000000000004E-3</v>
      </c>
      <c r="N26" s="361">
        <v>7.5399999999999998E-3</v>
      </c>
      <c r="O26" s="362">
        <v>8.0999999999999996E-3</v>
      </c>
    </row>
    <row r="27" spans="1:15" ht="24.95" customHeight="1" thickBot="1">
      <c r="A27" s="332" t="s">
        <v>196</v>
      </c>
      <c r="B27" s="333">
        <v>2.5000000000000001E-2</v>
      </c>
      <c r="C27" s="334">
        <v>2.5000000000000001E-2</v>
      </c>
      <c r="D27" s="335">
        <v>2.5000000000000001E-2</v>
      </c>
      <c r="E27" s="364">
        <v>2.5000000000000001E-2</v>
      </c>
      <c r="F27" s="365">
        <v>2.5000000000000001E-2</v>
      </c>
      <c r="G27" s="365">
        <v>2.5000000000000001E-2</v>
      </c>
      <c r="H27" s="365">
        <v>2.5000000000000001E-2</v>
      </c>
      <c r="I27" s="365">
        <v>2.5000000000000001E-2</v>
      </c>
      <c r="J27" s="365">
        <v>2.5000000000000001E-2</v>
      </c>
      <c r="K27" s="365">
        <v>2.5000000000000001E-2</v>
      </c>
      <c r="L27" s="365">
        <v>2.5000000000000001E-2</v>
      </c>
      <c r="M27" s="365">
        <v>2.5000000000000001E-2</v>
      </c>
      <c r="N27" s="366">
        <v>2.5000000000000001E-2</v>
      </c>
      <c r="O27" s="367">
        <v>2.5000000000000001E-2</v>
      </c>
    </row>
    <row r="28" spans="1:15" ht="24.95" customHeight="1" thickTop="1">
      <c r="A28" s="233" t="s">
        <v>55</v>
      </c>
      <c r="B28" s="234"/>
      <c r="C28" s="234"/>
      <c r="D28" s="234"/>
      <c r="E28" s="234"/>
      <c r="F28" s="234"/>
      <c r="G28" s="234"/>
      <c r="H28" s="234"/>
      <c r="I28" s="234"/>
      <c r="J28" s="234"/>
      <c r="K28" s="234"/>
      <c r="L28" s="234"/>
      <c r="M28" s="234"/>
      <c r="N28" s="235"/>
      <c r="O28" s="235"/>
    </row>
    <row r="29" spans="1:15" ht="30" customHeight="1">
      <c r="A29" s="236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</row>
  </sheetData>
  <sheetProtection selectLockedCells="1" selectUnlockedCells="1"/>
  <mergeCells count="4">
    <mergeCell ref="A1:J1"/>
    <mergeCell ref="A3:J3"/>
    <mergeCell ref="K1:S1"/>
    <mergeCell ref="K3:S3"/>
  </mergeCells>
  <phoneticPr fontId="19" type="noConversion"/>
  <hyperlinks>
    <hyperlink ref="N20" r:id="rId1" display="=@SUM(E29:F29"/>
    <hyperlink ref="O20" r:id="rId2" display="=@SUM(E29:F29"/>
  </hyperlinks>
  <pageMargins left="0.23" right="0" top="0.18" bottom="0.42" header="0.33" footer="0.26"/>
  <pageSetup scale="80" orientation="landscape" r:id="rId3"/>
  <headerFooter alignWithMargins="0">
    <oddHeader>&amp;C&amp;"Times New Roman,Bold"&amp;24Hockley County Appraisal District&amp;14
Entity Tax Rates/$100 Valuation
2000-2012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="75" zoomScaleNormal="75" workbookViewId="0">
      <selection activeCell="B43" sqref="B43"/>
    </sheetView>
  </sheetViews>
  <sheetFormatPr defaultRowHeight="12.75"/>
  <cols>
    <col min="1" max="1" width="12" customWidth="1"/>
    <col min="2" max="2" width="45.140625" customWidth="1"/>
    <col min="3" max="3" width="29.28515625" customWidth="1"/>
    <col min="4" max="4" width="16.7109375" customWidth="1"/>
    <col min="5" max="5" width="16.5703125" customWidth="1"/>
    <col min="6" max="6" width="24.28515625" customWidth="1"/>
    <col min="7" max="7" width="0.42578125" customWidth="1"/>
    <col min="8" max="8" width="13.5703125" customWidth="1"/>
    <col min="9" max="9" width="12.7109375" customWidth="1"/>
  </cols>
  <sheetData>
    <row r="1" spans="1:7" ht="20.25">
      <c r="A1" s="54" t="s">
        <v>0</v>
      </c>
      <c r="B1" s="51"/>
      <c r="C1" s="52"/>
      <c r="D1" s="53"/>
      <c r="E1" s="20"/>
      <c r="F1" s="20"/>
      <c r="G1" s="20"/>
    </row>
    <row r="2" spans="1:7" ht="15.75">
      <c r="A2" s="55" t="s">
        <v>27</v>
      </c>
      <c r="B2" s="51"/>
      <c r="C2" s="52"/>
      <c r="D2" s="53"/>
      <c r="E2" s="20"/>
      <c r="F2" s="20"/>
      <c r="G2" s="20"/>
    </row>
    <row r="3" spans="1:7" ht="15.75">
      <c r="A3" s="55" t="s">
        <v>28</v>
      </c>
      <c r="B3" s="51"/>
      <c r="C3" s="52"/>
      <c r="D3" s="53"/>
      <c r="E3" s="20"/>
      <c r="F3" s="20"/>
      <c r="G3" s="20"/>
    </row>
    <row r="4" spans="1:7" ht="15.75">
      <c r="A4" s="55" t="s">
        <v>54</v>
      </c>
      <c r="B4" s="51"/>
      <c r="C4" s="52"/>
      <c r="D4" s="53"/>
      <c r="E4" s="20"/>
      <c r="F4" s="20"/>
      <c r="G4" s="20"/>
    </row>
    <row r="5" spans="1:7" ht="15.75">
      <c r="A5" s="55" t="s">
        <v>52</v>
      </c>
      <c r="B5" s="51"/>
      <c r="C5" s="52"/>
      <c r="D5" s="53"/>
      <c r="E5" s="20"/>
      <c r="F5" s="20"/>
      <c r="G5" s="20"/>
    </row>
    <row r="6" spans="1:7" ht="15.75">
      <c r="A6" s="51"/>
      <c r="B6" s="51"/>
      <c r="C6" s="53"/>
      <c r="D6" s="53"/>
      <c r="E6" s="20"/>
      <c r="F6" s="20"/>
      <c r="G6" s="20"/>
    </row>
    <row r="7" spans="1:7" ht="18.75">
      <c r="A7" s="56" t="s">
        <v>169</v>
      </c>
      <c r="B7" s="51"/>
      <c r="C7" s="53"/>
      <c r="D7" s="53"/>
      <c r="E7" s="20"/>
      <c r="F7" s="20"/>
      <c r="G7" s="20"/>
    </row>
    <row r="8" spans="1:7">
      <c r="A8" s="12"/>
      <c r="B8" s="22"/>
      <c r="C8" s="22"/>
      <c r="D8" s="22"/>
    </row>
    <row r="9" spans="1:7" ht="8.4499999999999993" customHeight="1">
      <c r="A9" s="12"/>
      <c r="B9" s="22"/>
      <c r="C9" s="22"/>
      <c r="D9" s="22"/>
    </row>
    <row r="10" spans="1:7" ht="9" hidden="1" customHeight="1">
      <c r="B10" s="1"/>
      <c r="C10" s="2"/>
      <c r="D10" s="2"/>
    </row>
    <row r="11" spans="1:7" ht="1.1499999999999999" hidden="1" customHeight="1" thickTop="1">
      <c r="B11" s="5"/>
      <c r="C11" s="6"/>
      <c r="D11" s="14"/>
    </row>
    <row r="12" spans="1:7" ht="2.25" customHeight="1" thickBot="1">
      <c r="B12" s="7"/>
      <c r="C12" s="8"/>
      <c r="D12" s="14"/>
      <c r="G12" s="18"/>
    </row>
    <row r="13" spans="1:7" ht="66" customHeight="1" thickTop="1" thickBot="1">
      <c r="A13" s="29" t="s">
        <v>44</v>
      </c>
      <c r="B13" s="30" t="s">
        <v>2</v>
      </c>
      <c r="C13" s="29" t="s">
        <v>53</v>
      </c>
      <c r="D13" s="29" t="s">
        <v>57</v>
      </c>
      <c r="E13" s="30" t="s">
        <v>23</v>
      </c>
      <c r="F13" s="30" t="s">
        <v>24</v>
      </c>
      <c r="G13" s="19" t="s">
        <v>26</v>
      </c>
    </row>
    <row r="14" spans="1:7" ht="18.75" thickTop="1">
      <c r="A14" s="208" t="s">
        <v>22</v>
      </c>
      <c r="B14" s="209" t="s">
        <v>5</v>
      </c>
      <c r="C14" s="217">
        <v>0.33642</v>
      </c>
      <c r="D14" s="23"/>
      <c r="E14" s="217">
        <v>0.28870000000000001</v>
      </c>
      <c r="F14" s="218">
        <v>4.7719999999999999E-2</v>
      </c>
      <c r="G14" s="204"/>
    </row>
    <row r="15" spans="1:7" ht="18">
      <c r="A15" s="210" t="s">
        <v>29</v>
      </c>
      <c r="B15" s="21" t="s">
        <v>6</v>
      </c>
      <c r="C15" s="27">
        <v>7.8499999999999993E-3</v>
      </c>
      <c r="D15" s="16"/>
      <c r="E15" s="27">
        <v>7.8499999999999993E-3</v>
      </c>
      <c r="F15" s="211"/>
      <c r="G15" s="205"/>
    </row>
    <row r="16" spans="1:7" ht="18">
      <c r="A16" s="210" t="s">
        <v>30</v>
      </c>
      <c r="B16" s="21" t="s">
        <v>7</v>
      </c>
      <c r="C16" s="27">
        <v>0.24423</v>
      </c>
      <c r="D16" s="16"/>
      <c r="E16" s="27">
        <v>0.24429999999999999</v>
      </c>
      <c r="F16" s="211"/>
      <c r="G16" s="205"/>
    </row>
    <row r="17" spans="1:9" ht="18" customHeight="1">
      <c r="A17" s="212" t="s">
        <v>31</v>
      </c>
      <c r="B17" s="21" t="s">
        <v>8</v>
      </c>
      <c r="C17" s="31">
        <v>0.67</v>
      </c>
      <c r="D17" s="35"/>
      <c r="E17" s="31">
        <v>0.67</v>
      </c>
      <c r="F17" s="213"/>
      <c r="G17" s="205"/>
    </row>
    <row r="18" spans="1:9" ht="18">
      <c r="A18" s="212" t="s">
        <v>32</v>
      </c>
      <c r="B18" s="21" t="s">
        <v>9</v>
      </c>
      <c r="C18" s="31">
        <v>1.04</v>
      </c>
      <c r="D18" s="32"/>
      <c r="E18" s="31">
        <v>1.04</v>
      </c>
      <c r="F18" s="213"/>
      <c r="G18" s="206"/>
      <c r="H18" s="203"/>
      <c r="I18" s="203"/>
    </row>
    <row r="19" spans="1:9" ht="18">
      <c r="A19" s="210" t="s">
        <v>20</v>
      </c>
      <c r="B19" s="21" t="s">
        <v>10</v>
      </c>
      <c r="C19" s="31">
        <v>0.752</v>
      </c>
      <c r="D19" s="219"/>
      <c r="E19" s="28">
        <v>0.67200000000000004</v>
      </c>
      <c r="F19" s="220">
        <v>0.08</v>
      </c>
      <c r="G19" s="206">
        <v>3.5999999999999997E-2</v>
      </c>
      <c r="H19" s="203"/>
      <c r="I19" s="203"/>
    </row>
    <row r="20" spans="1:9" ht="18">
      <c r="A20" s="212" t="s">
        <v>21</v>
      </c>
      <c r="B20" s="21" t="s">
        <v>11</v>
      </c>
      <c r="C20" s="27">
        <v>1.1309</v>
      </c>
      <c r="D20" s="32"/>
      <c r="E20" s="28">
        <v>1.04</v>
      </c>
      <c r="F20" s="220">
        <v>9.0899999999999995E-2</v>
      </c>
      <c r="G20" s="207"/>
    </row>
    <row r="21" spans="1:9" ht="18" customHeight="1">
      <c r="A21" s="210" t="s">
        <v>33</v>
      </c>
      <c r="B21" s="21" t="s">
        <v>12</v>
      </c>
      <c r="C21" s="27">
        <v>0.59521100000000005</v>
      </c>
      <c r="D21" s="17"/>
      <c r="E21" s="27">
        <v>0.59521100000000005</v>
      </c>
      <c r="F21" s="211"/>
      <c r="G21" s="207"/>
    </row>
    <row r="22" spans="1:9" ht="18">
      <c r="A22" s="210" t="s">
        <v>34</v>
      </c>
      <c r="B22" s="21" t="s">
        <v>13</v>
      </c>
      <c r="C22" s="27">
        <v>1.17</v>
      </c>
      <c r="D22" s="219"/>
      <c r="E22" s="27">
        <v>1.17</v>
      </c>
      <c r="F22" s="211"/>
      <c r="G22" s="207"/>
    </row>
    <row r="23" spans="1:9" ht="18" customHeight="1">
      <c r="A23" s="210" t="s">
        <v>37</v>
      </c>
      <c r="B23" s="21" t="s">
        <v>16</v>
      </c>
      <c r="C23" s="27">
        <v>0.75097199999999997</v>
      </c>
      <c r="D23" s="17"/>
      <c r="E23" s="27">
        <v>0.75097199999999997</v>
      </c>
      <c r="F23" s="211"/>
      <c r="G23" s="207"/>
    </row>
    <row r="24" spans="1:9" ht="18">
      <c r="A24" s="210" t="s">
        <v>38</v>
      </c>
      <c r="B24" s="21" t="s">
        <v>47</v>
      </c>
      <c r="C24" s="27">
        <v>1.32</v>
      </c>
      <c r="D24" s="219"/>
      <c r="E24" s="27">
        <v>1.17</v>
      </c>
      <c r="F24" s="211">
        <v>0.15</v>
      </c>
      <c r="G24" s="207"/>
    </row>
    <row r="25" spans="1:9" ht="18.75" customHeight="1">
      <c r="A25" s="210" t="s">
        <v>35</v>
      </c>
      <c r="B25" s="21" t="s">
        <v>14</v>
      </c>
      <c r="C25" s="27">
        <v>0.65</v>
      </c>
      <c r="D25" s="36" t="s">
        <v>45</v>
      </c>
      <c r="E25" s="28">
        <v>0.65</v>
      </c>
      <c r="F25" s="220"/>
      <c r="G25" s="207"/>
    </row>
    <row r="26" spans="1:9" ht="18">
      <c r="A26" s="210" t="s">
        <v>36</v>
      </c>
      <c r="B26" s="21" t="s">
        <v>48</v>
      </c>
      <c r="C26" s="27">
        <v>1</v>
      </c>
      <c r="D26" s="219"/>
      <c r="E26" s="27">
        <v>1</v>
      </c>
      <c r="F26" s="220"/>
      <c r="G26" s="207"/>
    </row>
    <row r="27" spans="1:9" ht="18">
      <c r="A27" s="210" t="s">
        <v>39</v>
      </c>
      <c r="B27" s="21" t="s">
        <v>49</v>
      </c>
      <c r="C27" s="27">
        <v>1.17</v>
      </c>
      <c r="D27" s="219"/>
      <c r="E27" s="27">
        <v>1.17</v>
      </c>
      <c r="F27" s="211"/>
      <c r="G27" s="207"/>
    </row>
    <row r="28" spans="1:9" ht="18">
      <c r="A28" s="210" t="s">
        <v>40</v>
      </c>
      <c r="B28" s="21" t="s">
        <v>19</v>
      </c>
      <c r="C28" s="27">
        <v>2.5000000000000001E-2</v>
      </c>
      <c r="D28" s="219"/>
      <c r="E28" s="27">
        <v>2.5000000000000001E-2</v>
      </c>
      <c r="F28" s="211"/>
      <c r="G28" s="205"/>
    </row>
    <row r="29" spans="1:9" ht="18">
      <c r="A29" s="210" t="s">
        <v>51</v>
      </c>
      <c r="B29" s="38" t="s">
        <v>50</v>
      </c>
      <c r="C29" s="27">
        <v>1.5000500000000001</v>
      </c>
      <c r="D29" s="219"/>
      <c r="E29" s="27">
        <v>1.0400499999999999</v>
      </c>
      <c r="F29" s="211">
        <v>0.46</v>
      </c>
      <c r="G29" s="37"/>
    </row>
    <row r="30" spans="1:9" ht="18.75" thickBot="1">
      <c r="A30" s="214" t="s">
        <v>39</v>
      </c>
      <c r="B30" s="215" t="s">
        <v>59</v>
      </c>
      <c r="C30" s="221">
        <v>1.04</v>
      </c>
      <c r="D30" s="222"/>
      <c r="E30" s="221">
        <v>1.04</v>
      </c>
      <c r="F30" s="216"/>
      <c r="G30" s="37"/>
    </row>
    <row r="31" spans="1:9" ht="13.5" thickTop="1">
      <c r="C31" s="59" t="s">
        <v>55</v>
      </c>
    </row>
    <row r="33" spans="2:4" ht="15" hidden="1">
      <c r="B33" s="10" t="s">
        <v>20</v>
      </c>
      <c r="C33" s="11" t="e">
        <f>SUM(C14+#REF!+C15+C16+C19+C20)</f>
        <v>#REF!</v>
      </c>
      <c r="D33" s="11"/>
    </row>
    <row r="34" spans="2:4" ht="15" hidden="1">
      <c r="B34" s="10" t="s">
        <v>21</v>
      </c>
      <c r="C34" s="11" t="e">
        <f>SUM(C14+#REF!+C15+C16+C20)</f>
        <v>#REF!</v>
      </c>
      <c r="D34" s="11"/>
    </row>
    <row r="35" spans="2:4" ht="15" hidden="1">
      <c r="B35" s="10" t="s">
        <v>22</v>
      </c>
      <c r="C35" s="11">
        <f>SUM(C14:C15)</f>
        <v>0.34427000000000002</v>
      </c>
      <c r="D35" s="11"/>
    </row>
  </sheetData>
  <phoneticPr fontId="0" type="noConversion"/>
  <hyperlinks>
    <hyperlink ref="C19" r:id="rId1" display="=@sum(E19:H19"/>
    <hyperlink ref="C29" r:id="rId2" display="=@SUM(E29:F29"/>
  </hyperlinks>
  <pageMargins left="0.2" right="0.2" top="0.56999999999999995" bottom="1" header="0.33" footer="0.5"/>
  <pageSetup scale="75" orientation="landscape" horizontalDpi="300" verticalDpi="300" r:id="rId3"/>
  <headerFooter alignWithMargins="0"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48"/>
  <sheetViews>
    <sheetView topLeftCell="A5" workbookViewId="0">
      <selection activeCell="C10" sqref="C10"/>
    </sheetView>
  </sheetViews>
  <sheetFormatPr defaultRowHeight="12.75"/>
  <cols>
    <col min="1" max="1" width="37.42578125" customWidth="1"/>
    <col min="2" max="2" width="29.7109375" customWidth="1"/>
    <col min="3" max="3" width="22.7109375" customWidth="1"/>
    <col min="4" max="4" width="14.7109375" hidden="1" customWidth="1"/>
    <col min="5" max="5" width="16.5703125" hidden="1" customWidth="1"/>
    <col min="6" max="6" width="17.42578125" customWidth="1"/>
    <col min="27" max="83" width="9.140625" style="41"/>
  </cols>
  <sheetData>
    <row r="1" spans="1:83" ht="24.95" customHeight="1">
      <c r="A1" s="167" t="s">
        <v>154</v>
      </c>
      <c r="B1" s="179"/>
      <c r="C1" s="180"/>
      <c r="D1" s="180"/>
      <c r="E1" s="180"/>
      <c r="F1" s="180"/>
    </row>
    <row r="2" spans="1:83" ht="12.95" customHeight="1">
      <c r="A2" s="388" t="s">
        <v>149</v>
      </c>
      <c r="B2" s="388"/>
      <c r="C2" s="388"/>
      <c r="D2" s="388"/>
      <c r="E2" s="388"/>
      <c r="F2" s="388"/>
    </row>
    <row r="3" spans="1:83" ht="12.95" customHeight="1">
      <c r="A3" s="388" t="s">
        <v>150</v>
      </c>
      <c r="B3" s="388"/>
      <c r="C3" s="388"/>
      <c r="D3" s="388"/>
      <c r="E3" s="388"/>
      <c r="F3" s="388"/>
    </row>
    <row r="4" spans="1:83" ht="12.95" customHeight="1">
      <c r="A4" s="388" t="s">
        <v>151</v>
      </c>
      <c r="B4" s="388"/>
      <c r="C4" s="388"/>
      <c r="D4" s="388"/>
      <c r="E4" s="388"/>
      <c r="F4" s="388"/>
    </row>
    <row r="5" spans="1:83" ht="12.95" customHeight="1">
      <c r="A5" s="388" t="s">
        <v>152</v>
      </c>
      <c r="B5" s="388"/>
      <c r="C5" s="388"/>
      <c r="D5" s="388"/>
      <c r="E5" s="388"/>
      <c r="F5" s="388"/>
    </row>
    <row r="6" spans="1:83" s="42" customFormat="1" ht="12.95" customHeight="1">
      <c r="A6" s="387" t="s">
        <v>153</v>
      </c>
      <c r="B6" s="387"/>
      <c r="C6" s="387"/>
      <c r="D6" s="387"/>
      <c r="E6" s="387"/>
      <c r="F6" s="387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</row>
    <row r="7" spans="1:83" s="44" customFormat="1" ht="24.95" customHeight="1">
      <c r="A7" s="386" t="s">
        <v>173</v>
      </c>
      <c r="B7" s="386"/>
      <c r="C7" s="386"/>
      <c r="D7" s="168"/>
      <c r="E7" s="168"/>
      <c r="F7" s="169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</row>
    <row r="8" spans="1:83">
      <c r="A8" s="181"/>
      <c r="B8" s="181"/>
      <c r="C8" s="181"/>
      <c r="D8" s="181"/>
      <c r="E8" s="181"/>
      <c r="F8" s="181"/>
      <c r="Z8" s="41"/>
      <c r="CE8"/>
    </row>
    <row r="9" spans="1:83" ht="15.75">
      <c r="A9" s="182"/>
      <c r="B9" s="183"/>
      <c r="C9" s="184"/>
      <c r="D9" s="185"/>
      <c r="E9" s="185" t="s">
        <v>55</v>
      </c>
      <c r="F9" s="185"/>
      <c r="Z9" s="41"/>
      <c r="CE9"/>
    </row>
    <row r="10" spans="1:83" ht="15.75">
      <c r="A10" s="186"/>
      <c r="B10" s="187"/>
      <c r="C10" s="188" t="s">
        <v>174</v>
      </c>
      <c r="D10" s="185" t="s">
        <v>1</v>
      </c>
      <c r="E10" s="185"/>
      <c r="F10" s="185" t="s">
        <v>56</v>
      </c>
    </row>
    <row r="11" spans="1:83" ht="15.75">
      <c r="A11" s="189" t="s">
        <v>2</v>
      </c>
      <c r="B11" s="190" t="s">
        <v>145</v>
      </c>
      <c r="C11" s="189" t="s">
        <v>3</v>
      </c>
      <c r="D11" s="185" t="s">
        <v>3</v>
      </c>
      <c r="E11" s="185" t="s">
        <v>4</v>
      </c>
      <c r="F11" s="185" t="s">
        <v>43</v>
      </c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spans="1:83" ht="16.5" thickBot="1">
      <c r="A12" s="191"/>
      <c r="B12" s="192"/>
      <c r="D12" s="192"/>
      <c r="E12" s="192"/>
      <c r="F12" s="192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spans="1:83" s="39" customFormat="1" ht="15" customHeight="1">
      <c r="A13" s="193" t="s">
        <v>5</v>
      </c>
      <c r="B13" s="194" t="s">
        <v>22</v>
      </c>
      <c r="C13" s="199">
        <v>0.35649999999999998</v>
      </c>
      <c r="D13" s="195"/>
      <c r="E13" s="195"/>
      <c r="F13" s="196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</row>
    <row r="14" spans="1:83" ht="15" customHeight="1">
      <c r="A14" s="193" t="s">
        <v>8</v>
      </c>
      <c r="B14" s="194" t="s">
        <v>31</v>
      </c>
      <c r="C14" s="200">
        <v>0.68</v>
      </c>
      <c r="D14" s="195"/>
      <c r="E14" s="195"/>
      <c r="F14" s="196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</row>
    <row r="15" spans="1:83" s="39" customFormat="1" ht="15" customHeight="1">
      <c r="A15" s="193" t="s">
        <v>10</v>
      </c>
      <c r="B15" s="194" t="s">
        <v>20</v>
      </c>
      <c r="C15" s="200">
        <v>0.752</v>
      </c>
      <c r="D15" s="195"/>
      <c r="E15" s="195"/>
      <c r="F15" s="197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</row>
    <row r="16" spans="1:83" ht="15" customHeight="1">
      <c r="A16" s="193" t="s">
        <v>12</v>
      </c>
      <c r="B16" s="194" t="s">
        <v>33</v>
      </c>
      <c r="C16" s="200">
        <v>0.55936200000000003</v>
      </c>
      <c r="D16" s="195"/>
      <c r="E16" s="195"/>
      <c r="F16" s="196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</row>
    <row r="17" spans="1:83" s="39" customFormat="1" ht="15" customHeight="1">
      <c r="A17" s="193" t="s">
        <v>16</v>
      </c>
      <c r="B17" s="194" t="s">
        <v>37</v>
      </c>
      <c r="C17" s="200">
        <v>0.77394799999999997</v>
      </c>
      <c r="D17" s="195"/>
      <c r="E17" s="195"/>
      <c r="F17" s="197" t="s">
        <v>55</v>
      </c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</row>
    <row r="18" spans="1:83" ht="15" customHeight="1">
      <c r="A18" s="193" t="s">
        <v>14</v>
      </c>
      <c r="B18" s="194" t="s">
        <v>35</v>
      </c>
      <c r="C18" s="201">
        <v>0.65</v>
      </c>
      <c r="D18" s="195"/>
      <c r="E18" s="195"/>
      <c r="F18" s="197" t="s">
        <v>25</v>
      </c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</row>
    <row r="19" spans="1:83" s="39" customFormat="1" ht="15" customHeight="1">
      <c r="A19" s="193" t="s">
        <v>6</v>
      </c>
      <c r="B19" s="194" t="s">
        <v>29</v>
      </c>
      <c r="C19" s="200">
        <v>7.7600000000000004E-3</v>
      </c>
      <c r="D19" s="198"/>
      <c r="E19" s="195"/>
      <c r="F19" s="196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</row>
    <row r="20" spans="1:83" ht="15" customHeight="1">
      <c r="A20" s="193" t="s">
        <v>7</v>
      </c>
      <c r="B20" s="194" t="s">
        <v>30</v>
      </c>
      <c r="C20" s="200">
        <v>0.24795</v>
      </c>
      <c r="D20" s="195"/>
      <c r="E20" s="195"/>
      <c r="F20" s="196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</row>
    <row r="21" spans="1:83" s="39" customFormat="1" ht="15" customHeight="1">
      <c r="A21" s="193" t="s">
        <v>19</v>
      </c>
      <c r="B21" s="194" t="s">
        <v>40</v>
      </c>
      <c r="C21" s="200">
        <v>2.5000000000000001E-2</v>
      </c>
      <c r="D21" s="196"/>
      <c r="E21" s="196"/>
      <c r="F21" s="196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</row>
    <row r="22" spans="1:83" ht="15" customHeight="1">
      <c r="A22" s="193" t="s">
        <v>9</v>
      </c>
      <c r="B22" s="194" t="s">
        <v>32</v>
      </c>
      <c r="C22" s="200">
        <v>1.17</v>
      </c>
      <c r="D22" s="195"/>
      <c r="E22" s="195"/>
      <c r="F22" s="196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</row>
    <row r="23" spans="1:83" s="39" customFormat="1" ht="15" customHeight="1">
      <c r="A23" s="193" t="s">
        <v>50</v>
      </c>
      <c r="B23" s="194" t="s">
        <v>51</v>
      </c>
      <c r="C23" s="200">
        <v>1.5000500000000001</v>
      </c>
      <c r="D23" s="195"/>
      <c r="E23" s="195"/>
      <c r="F23" s="197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</row>
    <row r="24" spans="1:83" ht="15" customHeight="1">
      <c r="A24" s="193" t="s">
        <v>11</v>
      </c>
      <c r="B24" s="194" t="s">
        <v>21</v>
      </c>
      <c r="C24" s="200">
        <v>1.1309</v>
      </c>
      <c r="D24" s="195"/>
      <c r="E24" s="195"/>
      <c r="F24" s="196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</row>
    <row r="25" spans="1:83" s="39" customFormat="1" ht="15" customHeight="1">
      <c r="A25" s="193" t="s">
        <v>13</v>
      </c>
      <c r="B25" s="194" t="s">
        <v>34</v>
      </c>
      <c r="C25" s="202">
        <v>1.17</v>
      </c>
      <c r="D25" s="195"/>
      <c r="E25" s="195"/>
      <c r="F25" s="196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</row>
    <row r="26" spans="1:83" s="39" customFormat="1" ht="15" customHeight="1">
      <c r="A26" s="193" t="s">
        <v>47</v>
      </c>
      <c r="B26" s="194" t="s">
        <v>38</v>
      </c>
      <c r="C26" s="200">
        <v>1.32</v>
      </c>
      <c r="D26" s="195"/>
      <c r="E26" s="195"/>
      <c r="F26" s="196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</row>
    <row r="27" spans="1:83" ht="15" customHeight="1">
      <c r="A27" s="193" t="s">
        <v>48</v>
      </c>
      <c r="B27" s="194" t="s">
        <v>36</v>
      </c>
      <c r="C27" s="200">
        <v>1.04</v>
      </c>
      <c r="D27" s="195"/>
      <c r="E27" s="195"/>
      <c r="F27" s="197" t="s">
        <v>55</v>
      </c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</row>
    <row r="28" spans="1:83" ht="15" customHeight="1">
      <c r="A28" s="193" t="s">
        <v>148</v>
      </c>
      <c r="B28" s="194" t="s">
        <v>146</v>
      </c>
      <c r="C28" s="202">
        <v>1.04</v>
      </c>
      <c r="D28" s="195"/>
      <c r="E28" s="195"/>
      <c r="F28" s="196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</row>
    <row r="29" spans="1:83" s="39" customFormat="1" ht="15" customHeight="1">
      <c r="A29" s="193" t="s">
        <v>49</v>
      </c>
      <c r="B29" s="194" t="s">
        <v>39</v>
      </c>
      <c r="C29" s="200">
        <v>1.17</v>
      </c>
      <c r="D29" s="196"/>
      <c r="E29" s="196"/>
      <c r="F29" s="196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</row>
    <row r="30" spans="1:83" s="39" customFormat="1" ht="15" customHeight="1">
      <c r="A30" s="163"/>
      <c r="B30" s="164"/>
      <c r="C30" s="165"/>
      <c r="D30" s="166"/>
      <c r="E30" s="166"/>
      <c r="F30" s="228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</row>
    <row r="31" spans="1:83" s="39" customFormat="1" ht="15" customHeight="1">
      <c r="A31"/>
      <c r="B31"/>
      <c r="C31"/>
      <c r="D31"/>
      <c r="E31"/>
      <c r="F31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</row>
    <row r="32" spans="1:83" s="39" customFormat="1" ht="3.75" customHeight="1">
      <c r="A32"/>
      <c r="B32"/>
      <c r="C32"/>
      <c r="D32"/>
      <c r="E32"/>
      <c r="F32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</row>
    <row r="33" spans="1:83" ht="18" customHeight="1">
      <c r="A33" s="170" t="s">
        <v>155</v>
      </c>
      <c r="B33" s="177"/>
      <c r="C33" s="178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</row>
    <row r="34" spans="1:83" s="39" customFormat="1" ht="15" customHeight="1">
      <c r="A34" s="171"/>
      <c r="B34" s="171"/>
      <c r="C34" s="223"/>
      <c r="D34" s="161"/>
      <c r="E34" s="161"/>
      <c r="F34" s="41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</row>
    <row r="35" spans="1:83" ht="15.75">
      <c r="A35" s="172" t="s">
        <v>135</v>
      </c>
      <c r="B35" s="172" t="s">
        <v>147</v>
      </c>
      <c r="C35" s="224">
        <f>SUM(C13,C15,C19,C20,C24)</f>
        <v>2.4951099999999999</v>
      </c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</row>
    <row r="36" spans="1:83" ht="15.75">
      <c r="A36" s="173" t="s">
        <v>136</v>
      </c>
      <c r="B36" s="173" t="s">
        <v>160</v>
      </c>
      <c r="C36" s="225">
        <f>SUM(C13,C24,C20,C19)</f>
        <v>1.7431099999999999</v>
      </c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83" ht="15.75">
      <c r="A37" s="172" t="s">
        <v>137</v>
      </c>
      <c r="B37" s="172" t="s">
        <v>161</v>
      </c>
      <c r="C37" s="226">
        <f>SUM(C13,C18,C27,C20,C19)</f>
        <v>2.3022100000000001</v>
      </c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83" ht="15.75">
      <c r="A38" s="173" t="s">
        <v>138</v>
      </c>
      <c r="B38" s="173" t="s">
        <v>162</v>
      </c>
      <c r="C38" s="225">
        <f>SUM(C13,C27,C20,C19)</f>
        <v>1.65221</v>
      </c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83" ht="15.75">
      <c r="A39" s="172" t="s">
        <v>139</v>
      </c>
      <c r="B39" s="172" t="s">
        <v>163</v>
      </c>
      <c r="C39" s="224">
        <f>SUM(C13,C20,C19,C17,C26)</f>
        <v>2.7061580000000003</v>
      </c>
    </row>
    <row r="40" spans="1:83" ht="15.75">
      <c r="A40" s="173" t="s">
        <v>140</v>
      </c>
      <c r="B40" s="173" t="s">
        <v>164</v>
      </c>
      <c r="C40" s="225">
        <f>SUM(C13,C20,C19,C26)</f>
        <v>1.93221</v>
      </c>
    </row>
    <row r="41" spans="1:83" ht="15.75">
      <c r="A41" s="172" t="s">
        <v>141</v>
      </c>
      <c r="B41" s="172" t="s">
        <v>165</v>
      </c>
      <c r="C41" s="224">
        <f>SUM(C13,C14,C19,C20,C22)</f>
        <v>2.4622099999999998</v>
      </c>
    </row>
    <row r="42" spans="1:83" ht="15.75">
      <c r="A42" s="173" t="s">
        <v>142</v>
      </c>
      <c r="B42" s="173" t="s">
        <v>166</v>
      </c>
      <c r="C42" s="225">
        <f>SUM(C13,C19,C20,C22)</f>
        <v>1.7822099999999998</v>
      </c>
      <c r="D42" s="162"/>
      <c r="E42" s="162"/>
      <c r="F42" s="162"/>
    </row>
    <row r="43" spans="1:83" ht="15.75">
      <c r="A43" s="172" t="s">
        <v>143</v>
      </c>
      <c r="B43" s="172" t="s">
        <v>167</v>
      </c>
      <c r="C43" s="224">
        <f>SUM(C13,C19,C20,C25,C16)</f>
        <v>2.3415719999999998</v>
      </c>
    </row>
    <row r="44" spans="1:83" ht="15.75">
      <c r="A44" s="173" t="s">
        <v>144</v>
      </c>
      <c r="B44" s="173" t="s">
        <v>168</v>
      </c>
      <c r="C44" s="225">
        <f>SUM(C13,C19,C20,C25)</f>
        <v>1.7822099999999998</v>
      </c>
      <c r="D44" s="162"/>
      <c r="E44" s="162"/>
      <c r="F44" s="162"/>
    </row>
    <row r="45" spans="1:83" ht="15.75">
      <c r="A45" s="172" t="s">
        <v>18</v>
      </c>
      <c r="B45" s="174" t="s">
        <v>170</v>
      </c>
      <c r="C45" s="224">
        <f>C29+C19+C20+C13</f>
        <v>1.7822100000000001</v>
      </c>
      <c r="F45" s="60"/>
    </row>
    <row r="46" spans="1:83" ht="15.75">
      <c r="A46" s="173" t="s">
        <v>50</v>
      </c>
      <c r="B46" s="175" t="s">
        <v>171</v>
      </c>
      <c r="C46" s="227">
        <f>C23+C13+C19+C20</f>
        <v>2.11226</v>
      </c>
    </row>
    <row r="47" spans="1:83" ht="15.75">
      <c r="A47" s="172" t="s">
        <v>148</v>
      </c>
      <c r="B47" s="174" t="s">
        <v>172</v>
      </c>
      <c r="C47" s="226">
        <f>C28+C13+C19+C20</f>
        <v>1.6522100000000002</v>
      </c>
    </row>
    <row r="48" spans="1:83" ht="15.75">
      <c r="C48" s="176"/>
    </row>
  </sheetData>
  <mergeCells count="6">
    <mergeCell ref="A7:C7"/>
    <mergeCell ref="A6:F6"/>
    <mergeCell ref="A2:F2"/>
    <mergeCell ref="A3:F3"/>
    <mergeCell ref="A4:F4"/>
    <mergeCell ref="A5:F5"/>
  </mergeCells>
  <phoneticPr fontId="0" type="noConversion"/>
  <hyperlinks>
    <hyperlink ref="C36" r:id="rId1" display="=@SUM(C12,C21,C24,C20)"/>
    <hyperlink ref="C35" r:id="rId2" display="=@SUM(C13,C15,C19,C20,C24)"/>
    <hyperlink ref="C38" r:id="rId3" display="=@SUM(C13,C27,C20,C19)"/>
    <hyperlink ref="C39" r:id="rId4" display="=@SUM(C13,C20,C19,C17,C26)"/>
    <hyperlink ref="C40" r:id="rId5" display="=@SUM(C13,C20,C19,C26)"/>
    <hyperlink ref="C41" r:id="rId6" display="=@SUM(C13,C14,C19,C20,C22)"/>
    <hyperlink ref="C42" r:id="rId7" display="=@SUM(C13,C19,C20,C22)"/>
    <hyperlink ref="C43" r:id="rId8" display="=@SUM(C13,C19,C20,C25,C16)"/>
    <hyperlink ref="C44" r:id="rId9" display="=@SUM(C13,C19,C20,C25)"/>
    <hyperlink ref="C28" r:id="rId10" display="=@SUM(E29:F29"/>
  </hyperlinks>
  <pageMargins left="0.64" right="0.36" top="0.38" bottom="0.63" header="0.16" footer="0.16"/>
  <pageSetup scale="87" orientation="portrait" horizontalDpi="300" verticalDpi="300" r:id="rId11"/>
  <headerFooter alignWithMargins="0">
    <oddFooter>&amp;L&amp;Z&amp;F&amp;R&amp;D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3"/>
  <sheetViews>
    <sheetView zoomScale="75" workbookViewId="0">
      <selection activeCell="B31" sqref="B31"/>
    </sheetView>
  </sheetViews>
  <sheetFormatPr defaultRowHeight="12.75"/>
  <cols>
    <col min="1" max="1" width="65.5703125" customWidth="1"/>
    <col min="2" max="2" width="20.5703125" customWidth="1"/>
    <col min="3" max="3" width="26.85546875" customWidth="1"/>
  </cols>
  <sheetData>
    <row r="3" spans="1:8" ht="18.75">
      <c r="A3" s="391" t="s">
        <v>0</v>
      </c>
      <c r="B3" s="390"/>
      <c r="C3" s="20"/>
      <c r="D3" s="20"/>
      <c r="E3" s="20"/>
      <c r="F3" s="20"/>
      <c r="G3" s="20"/>
      <c r="H3" s="20"/>
    </row>
    <row r="4" spans="1:8" ht="15">
      <c r="A4" s="389" t="s">
        <v>27</v>
      </c>
      <c r="B4" s="390"/>
      <c r="C4" s="20"/>
      <c r="D4" s="20"/>
      <c r="E4" s="20"/>
      <c r="F4" s="20"/>
      <c r="G4" s="20"/>
      <c r="H4" s="20"/>
    </row>
    <row r="5" spans="1:8" ht="15">
      <c r="A5" s="389" t="s">
        <v>60</v>
      </c>
      <c r="B5" s="390"/>
      <c r="C5" s="20"/>
      <c r="D5" s="20"/>
      <c r="E5" s="20"/>
      <c r="F5" s="20"/>
      <c r="G5" s="20"/>
      <c r="H5" s="20"/>
    </row>
    <row r="6" spans="1:8" ht="15">
      <c r="A6" s="389" t="s">
        <v>54</v>
      </c>
      <c r="B6" s="390"/>
      <c r="C6" s="20"/>
      <c r="D6" s="20"/>
      <c r="E6" s="20"/>
      <c r="F6" s="20"/>
      <c r="G6" s="20"/>
      <c r="H6" s="20"/>
    </row>
    <row r="7" spans="1:8" ht="15">
      <c r="A7" s="389" t="s">
        <v>58</v>
      </c>
      <c r="B7" s="390"/>
      <c r="C7" s="20"/>
      <c r="D7" s="20"/>
      <c r="E7" s="20"/>
      <c r="F7" s="20"/>
      <c r="G7" s="20"/>
      <c r="H7" s="20"/>
    </row>
    <row r="8" spans="1:8" ht="15">
      <c r="A8" s="389" t="s">
        <v>46</v>
      </c>
      <c r="B8" s="390"/>
      <c r="C8" s="20"/>
      <c r="D8" s="20"/>
      <c r="E8" s="20"/>
      <c r="F8" s="20"/>
      <c r="G8" s="20"/>
      <c r="H8" s="20"/>
    </row>
    <row r="9" spans="1:8" ht="15.75">
      <c r="A9" s="51"/>
      <c r="B9" s="53"/>
    </row>
    <row r="10" spans="1:8" ht="18.75">
      <c r="A10" s="56" t="s">
        <v>175</v>
      </c>
      <c r="B10" s="53"/>
    </row>
    <row r="11" spans="1:8">
      <c r="A11" s="22"/>
      <c r="B11" s="22"/>
    </row>
    <row r="12" spans="1:8" ht="4.5" customHeight="1" thickBot="1">
      <c r="A12" s="1"/>
      <c r="B12" s="2"/>
    </row>
    <row r="13" spans="1:8" ht="59.25" hidden="1" customHeight="1" thickBot="1">
      <c r="A13" s="7"/>
      <c r="B13" s="8"/>
    </row>
    <row r="14" spans="1:8" ht="54.75" customHeight="1" thickTop="1" thickBot="1">
      <c r="A14" s="30" t="s">
        <v>2</v>
      </c>
      <c r="B14" s="29" t="s">
        <v>176</v>
      </c>
    </row>
    <row r="15" spans="1:8" ht="18.75" thickTop="1">
      <c r="A15" s="9" t="s">
        <v>5</v>
      </c>
      <c r="B15" s="27">
        <v>0.35649999999999998</v>
      </c>
    </row>
    <row r="16" spans="1:8" ht="18">
      <c r="A16" s="21" t="s">
        <v>6</v>
      </c>
      <c r="B16" s="27">
        <v>7.7600000000000004E-3</v>
      </c>
    </row>
    <row r="17" spans="1:2" ht="18">
      <c r="A17" s="21" t="s">
        <v>7</v>
      </c>
      <c r="B17" s="27">
        <v>0.24795</v>
      </c>
    </row>
    <row r="18" spans="1:2" ht="18">
      <c r="A18" s="21" t="s">
        <v>8</v>
      </c>
      <c r="B18" s="31">
        <v>0.68</v>
      </c>
    </row>
    <row r="19" spans="1:2" ht="18">
      <c r="A19" s="21" t="s">
        <v>9</v>
      </c>
      <c r="B19" s="31">
        <v>1.17</v>
      </c>
    </row>
    <row r="20" spans="1:2" ht="18">
      <c r="A20" s="21" t="s">
        <v>10</v>
      </c>
      <c r="B20" s="31">
        <v>0.752</v>
      </c>
    </row>
    <row r="21" spans="1:2" ht="18">
      <c r="A21" s="21" t="s">
        <v>11</v>
      </c>
      <c r="B21" s="27">
        <v>1.1309</v>
      </c>
    </row>
    <row r="22" spans="1:2" ht="18">
      <c r="A22" s="21" t="s">
        <v>12</v>
      </c>
      <c r="B22" s="27">
        <v>0.55936200000000003</v>
      </c>
    </row>
    <row r="23" spans="1:2" ht="18">
      <c r="A23" s="21" t="s">
        <v>13</v>
      </c>
      <c r="B23" s="27">
        <v>1.17</v>
      </c>
    </row>
    <row r="24" spans="1:2" ht="18">
      <c r="A24" s="21" t="s">
        <v>16</v>
      </c>
      <c r="B24" s="27">
        <v>0.77394799999999997</v>
      </c>
    </row>
    <row r="25" spans="1:2" ht="18">
      <c r="A25" s="21" t="s">
        <v>47</v>
      </c>
      <c r="B25" s="27">
        <v>1.32</v>
      </c>
    </row>
    <row r="26" spans="1:2" ht="18">
      <c r="A26" s="21" t="s">
        <v>14</v>
      </c>
      <c r="B26" s="27">
        <v>0.65</v>
      </c>
    </row>
    <row r="27" spans="1:2" ht="18">
      <c r="A27" s="21" t="s">
        <v>48</v>
      </c>
      <c r="B27" s="27">
        <v>1.04</v>
      </c>
    </row>
    <row r="28" spans="1:2" ht="18">
      <c r="A28" s="21" t="s">
        <v>49</v>
      </c>
      <c r="B28" s="27">
        <v>1.17</v>
      </c>
    </row>
    <row r="29" spans="1:2" ht="18">
      <c r="A29" s="21" t="s">
        <v>19</v>
      </c>
      <c r="B29" s="27">
        <v>2.5000000000000001E-2</v>
      </c>
    </row>
    <row r="30" spans="1:2" ht="18">
      <c r="A30" s="38" t="s">
        <v>50</v>
      </c>
      <c r="B30" s="27">
        <v>1.5000500000000001</v>
      </c>
    </row>
    <row r="31" spans="1:2" ht="18">
      <c r="A31" s="21" t="s">
        <v>59</v>
      </c>
      <c r="B31" s="27">
        <v>1.04</v>
      </c>
    </row>
    <row r="32" spans="1:2">
      <c r="B32" s="60"/>
    </row>
    <row r="33" spans="1:2" ht="18">
      <c r="A33" s="33"/>
      <c r="B33" s="34"/>
    </row>
  </sheetData>
  <mergeCells count="6">
    <mergeCell ref="A7:B7"/>
    <mergeCell ref="A8:B8"/>
    <mergeCell ref="A3:B3"/>
    <mergeCell ref="A4:B4"/>
    <mergeCell ref="A5:B5"/>
    <mergeCell ref="A6:B6"/>
  </mergeCells>
  <phoneticPr fontId="0" type="noConversion"/>
  <hyperlinks>
    <hyperlink ref="B20" r:id="rId1" display="=@sum(E19:H19"/>
    <hyperlink ref="B30" r:id="rId2" display="=@SUM(E29:F29"/>
  </hyperlinks>
  <pageMargins left="1.74" right="1.7" top="0.48" bottom="1.1200000000000001" header="0.68" footer="0.5"/>
  <pageSetup scale="75" orientation="portrait" horizontalDpi="300" verticalDpi="300" r:id="rId3"/>
  <headerFooter alignWithMargins="0"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A2" sqref="A2"/>
    </sheetView>
  </sheetViews>
  <sheetFormatPr defaultRowHeight="12.75"/>
  <cols>
    <col min="1" max="1" width="30.140625" customWidth="1"/>
    <col min="2" max="2" width="11" customWidth="1"/>
    <col min="3" max="3" width="11.5703125" customWidth="1"/>
    <col min="4" max="4" width="13.28515625" customWidth="1"/>
    <col min="5" max="5" width="10.5703125" customWidth="1"/>
    <col min="6" max="6" width="10" customWidth="1"/>
    <col min="7" max="7" width="11.5703125" customWidth="1"/>
  </cols>
  <sheetData>
    <row r="1" spans="1:8" ht="30">
      <c r="A1" s="102" t="s">
        <v>61</v>
      </c>
      <c r="B1" s="103"/>
      <c r="C1" s="103"/>
      <c r="D1" s="103"/>
      <c r="E1" s="104"/>
      <c r="F1" s="103"/>
      <c r="G1" s="103"/>
    </row>
    <row r="2" spans="1:8" ht="18">
      <c r="A2" s="105" t="s">
        <v>178</v>
      </c>
      <c r="B2" s="106"/>
      <c r="C2" s="106"/>
      <c r="D2" s="106"/>
      <c r="E2" s="107"/>
      <c r="F2" s="108"/>
      <c r="G2" s="108"/>
    </row>
    <row r="3" spans="1:8" ht="18">
      <c r="A3" s="105"/>
      <c r="B3" s="106"/>
      <c r="C3" s="106"/>
      <c r="D3" s="106"/>
      <c r="E3" s="107"/>
      <c r="F3" s="108"/>
      <c r="G3" s="108"/>
    </row>
    <row r="4" spans="1:8" ht="13.5" thickBot="1">
      <c r="B4" s="109"/>
      <c r="C4" s="109"/>
      <c r="D4" s="109"/>
      <c r="E4" s="110"/>
      <c r="F4" s="109"/>
      <c r="G4" s="109"/>
    </row>
    <row r="5" spans="1:8" ht="16.5" thickTop="1">
      <c r="A5" s="111"/>
      <c r="B5" s="112" t="s">
        <v>126</v>
      </c>
      <c r="C5" s="113"/>
      <c r="D5" s="114"/>
      <c r="E5" s="115" t="s">
        <v>127</v>
      </c>
      <c r="F5" s="116"/>
      <c r="G5" s="114"/>
      <c r="H5" s="117"/>
    </row>
    <row r="6" spans="1:8" ht="15.75">
      <c r="A6" s="118"/>
      <c r="B6" s="119" t="s">
        <v>128</v>
      </c>
      <c r="C6" s="120" t="s">
        <v>129</v>
      </c>
      <c r="D6" s="121" t="s">
        <v>130</v>
      </c>
      <c r="E6" s="122" t="s">
        <v>131</v>
      </c>
      <c r="F6" s="123" t="s">
        <v>132</v>
      </c>
      <c r="G6" s="121" t="s">
        <v>130</v>
      </c>
    </row>
    <row r="7" spans="1:8" ht="42" customHeight="1" thickBot="1">
      <c r="A7" s="124" t="s">
        <v>79</v>
      </c>
      <c r="B7" s="125" t="s">
        <v>55</v>
      </c>
      <c r="C7" s="126"/>
      <c r="D7" s="126"/>
      <c r="E7" s="127"/>
      <c r="F7" s="128"/>
      <c r="G7" s="126"/>
    </row>
    <row r="8" spans="1:8" ht="16.5" thickBot="1">
      <c r="A8" s="129" t="s">
        <v>80</v>
      </c>
      <c r="B8" s="130" t="s">
        <v>133</v>
      </c>
      <c r="C8" s="131" t="s">
        <v>133</v>
      </c>
      <c r="D8" s="132" t="s">
        <v>133</v>
      </c>
      <c r="E8" s="133">
        <v>0.2</v>
      </c>
      <c r="F8" s="134">
        <v>30000</v>
      </c>
      <c r="G8" s="132" t="s">
        <v>133</v>
      </c>
    </row>
    <row r="9" spans="1:8" ht="42" customHeight="1" thickBot="1">
      <c r="A9" s="124" t="s">
        <v>64</v>
      </c>
      <c r="B9" s="125" t="s">
        <v>55</v>
      </c>
      <c r="C9" s="126"/>
      <c r="D9" s="126"/>
      <c r="E9" s="127"/>
      <c r="F9" s="128"/>
      <c r="G9" s="126"/>
    </row>
    <row r="10" spans="1:8" ht="15.75">
      <c r="A10" s="135" t="s">
        <v>108</v>
      </c>
      <c r="B10" s="136" t="s">
        <v>133</v>
      </c>
      <c r="C10" s="137" t="s">
        <v>133</v>
      </c>
      <c r="D10" s="138" t="s">
        <v>133</v>
      </c>
      <c r="E10" s="139" t="s">
        <v>133</v>
      </c>
      <c r="F10" s="140" t="s">
        <v>133</v>
      </c>
      <c r="G10" s="141" t="s">
        <v>133</v>
      </c>
    </row>
    <row r="11" spans="1:8" ht="15.75">
      <c r="A11" s="135" t="s">
        <v>109</v>
      </c>
      <c r="B11" s="136" t="s">
        <v>133</v>
      </c>
      <c r="C11" s="140" t="s">
        <v>133</v>
      </c>
      <c r="D11" s="141" t="s">
        <v>133</v>
      </c>
      <c r="E11" s="139" t="s">
        <v>133</v>
      </c>
      <c r="F11" s="140" t="s">
        <v>133</v>
      </c>
      <c r="G11" s="141" t="s">
        <v>133</v>
      </c>
    </row>
    <row r="12" spans="1:8" ht="15.75">
      <c r="A12" s="135" t="s">
        <v>110</v>
      </c>
      <c r="B12" s="136" t="s">
        <v>133</v>
      </c>
      <c r="C12" s="140" t="s">
        <v>133</v>
      </c>
      <c r="D12" s="141" t="s">
        <v>133</v>
      </c>
      <c r="E12" s="139" t="s">
        <v>133</v>
      </c>
      <c r="F12" s="140" t="s">
        <v>133</v>
      </c>
      <c r="G12" s="141" t="s">
        <v>133</v>
      </c>
    </row>
    <row r="13" spans="1:8" ht="15.75">
      <c r="A13" s="135" t="s">
        <v>112</v>
      </c>
      <c r="B13" s="136" t="s">
        <v>133</v>
      </c>
      <c r="C13" s="140" t="s">
        <v>133</v>
      </c>
      <c r="D13" s="141" t="s">
        <v>133</v>
      </c>
      <c r="E13" s="139" t="s">
        <v>133</v>
      </c>
      <c r="F13" s="140">
        <v>3000</v>
      </c>
      <c r="G13" s="141" t="s">
        <v>133</v>
      </c>
    </row>
    <row r="14" spans="1:8" ht="16.5" thickBot="1">
      <c r="A14" s="129" t="s">
        <v>113</v>
      </c>
      <c r="B14" s="130" t="s">
        <v>133</v>
      </c>
      <c r="C14" s="134" t="s">
        <v>133</v>
      </c>
      <c r="D14" s="132" t="s">
        <v>133</v>
      </c>
      <c r="E14" s="133">
        <v>0.2</v>
      </c>
      <c r="F14" s="134">
        <v>25000</v>
      </c>
      <c r="G14" s="132">
        <v>25000</v>
      </c>
    </row>
    <row r="15" spans="1:8" ht="42" customHeight="1" thickBot="1">
      <c r="A15" s="124" t="s">
        <v>70</v>
      </c>
      <c r="B15" s="125" t="s">
        <v>55</v>
      </c>
      <c r="C15" s="126"/>
      <c r="D15" s="126"/>
      <c r="E15" s="127"/>
      <c r="F15" s="128"/>
      <c r="G15" s="126"/>
    </row>
    <row r="16" spans="1:8" ht="15.75">
      <c r="A16" s="135" t="s">
        <v>72</v>
      </c>
      <c r="B16" s="136">
        <v>15000</v>
      </c>
      <c r="C16" s="137">
        <v>10000</v>
      </c>
      <c r="D16" s="141">
        <v>10000</v>
      </c>
      <c r="E16" s="139" t="s">
        <v>133</v>
      </c>
      <c r="F16" s="140" t="s">
        <v>133</v>
      </c>
      <c r="G16" s="141" t="s">
        <v>133</v>
      </c>
    </row>
    <row r="17" spans="1:8" ht="15.75">
      <c r="A17" s="135" t="s">
        <v>71</v>
      </c>
      <c r="B17" s="136">
        <v>15000</v>
      </c>
      <c r="C17" s="140">
        <v>10000</v>
      </c>
      <c r="D17" s="141">
        <v>10000</v>
      </c>
      <c r="E17" s="139">
        <v>0.1</v>
      </c>
      <c r="F17" s="140" t="s">
        <v>133</v>
      </c>
      <c r="G17" s="141" t="s">
        <v>133</v>
      </c>
    </row>
    <row r="18" spans="1:8" ht="15.75">
      <c r="A18" s="135" t="s">
        <v>111</v>
      </c>
      <c r="B18" s="136">
        <v>15000</v>
      </c>
      <c r="C18" s="140">
        <v>10000</v>
      </c>
      <c r="D18" s="141">
        <v>10000</v>
      </c>
      <c r="E18" s="139" t="s">
        <v>133</v>
      </c>
      <c r="F18" s="140" t="s">
        <v>133</v>
      </c>
      <c r="G18" s="141" t="s">
        <v>133</v>
      </c>
    </row>
    <row r="19" spans="1:8" ht="15.75">
      <c r="A19" s="135" t="s">
        <v>74</v>
      </c>
      <c r="B19" s="136">
        <v>15000</v>
      </c>
      <c r="C19" s="140">
        <v>10000</v>
      </c>
      <c r="D19" s="141">
        <v>10000</v>
      </c>
      <c r="E19" s="139" t="s">
        <v>133</v>
      </c>
      <c r="F19" s="140" t="s">
        <v>133</v>
      </c>
      <c r="G19" s="141" t="s">
        <v>133</v>
      </c>
    </row>
    <row r="20" spans="1:8" ht="15.75">
      <c r="A20" s="135" t="s">
        <v>75</v>
      </c>
      <c r="B20" s="142">
        <v>15000</v>
      </c>
      <c r="C20" s="140">
        <v>10000</v>
      </c>
      <c r="D20" s="141">
        <v>10000</v>
      </c>
      <c r="E20" s="143">
        <v>0.2</v>
      </c>
      <c r="F20" s="140">
        <v>7500</v>
      </c>
      <c r="G20" s="141">
        <v>7500</v>
      </c>
    </row>
    <row r="21" spans="1:8" ht="16.5" thickBot="1">
      <c r="A21" s="129" t="s">
        <v>76</v>
      </c>
      <c r="B21" s="144">
        <v>15000</v>
      </c>
      <c r="C21" s="134">
        <v>10000</v>
      </c>
      <c r="D21" s="132">
        <v>10000</v>
      </c>
      <c r="E21" s="144" t="s">
        <v>133</v>
      </c>
      <c r="F21" s="134" t="s">
        <v>133</v>
      </c>
      <c r="G21" s="132" t="s">
        <v>133</v>
      </c>
    </row>
    <row r="22" spans="1:8" ht="42" customHeight="1" thickBot="1">
      <c r="A22" s="124" t="s">
        <v>81</v>
      </c>
      <c r="B22" s="145" t="s">
        <v>55</v>
      </c>
      <c r="C22" s="126"/>
      <c r="D22" s="126"/>
      <c r="E22" s="146"/>
      <c r="F22" s="128"/>
      <c r="G22" s="126"/>
    </row>
    <row r="23" spans="1:8" ht="15.75">
      <c r="A23" s="135" t="s">
        <v>82</v>
      </c>
      <c r="B23" s="136" t="s">
        <v>133</v>
      </c>
      <c r="C23" s="137" t="s">
        <v>133</v>
      </c>
      <c r="D23" s="141" t="s">
        <v>133</v>
      </c>
      <c r="E23" s="147">
        <v>0.2</v>
      </c>
      <c r="F23" s="140">
        <v>30000</v>
      </c>
      <c r="G23" s="141" t="s">
        <v>133</v>
      </c>
    </row>
    <row r="24" spans="1:8" ht="15.75">
      <c r="A24" s="135" t="s">
        <v>107</v>
      </c>
      <c r="B24" s="136" t="s">
        <v>133</v>
      </c>
      <c r="C24" s="140" t="s">
        <v>133</v>
      </c>
      <c r="D24" s="141" t="s">
        <v>133</v>
      </c>
      <c r="E24" s="139">
        <v>0.2</v>
      </c>
      <c r="F24" s="140">
        <v>30000</v>
      </c>
      <c r="G24" s="141" t="s">
        <v>133</v>
      </c>
    </row>
    <row r="25" spans="1:8" ht="15.75">
      <c r="A25" s="135" t="s">
        <v>114</v>
      </c>
      <c r="B25" s="136" t="s">
        <v>133</v>
      </c>
      <c r="C25" s="140" t="s">
        <v>133</v>
      </c>
      <c r="D25" s="141" t="s">
        <v>133</v>
      </c>
      <c r="E25" s="139" t="s">
        <v>133</v>
      </c>
      <c r="F25" s="140">
        <v>12000</v>
      </c>
      <c r="G25" s="141" t="s">
        <v>133</v>
      </c>
    </row>
    <row r="26" spans="1:8" ht="16.5" thickBot="1">
      <c r="A26" s="129" t="s">
        <v>101</v>
      </c>
      <c r="B26" s="130" t="s">
        <v>133</v>
      </c>
      <c r="C26" s="148" t="s">
        <v>133</v>
      </c>
      <c r="D26" s="149" t="s">
        <v>133</v>
      </c>
      <c r="E26" s="133">
        <v>0.2</v>
      </c>
      <c r="F26" s="148">
        <v>30000</v>
      </c>
      <c r="G26" s="132" t="s">
        <v>133</v>
      </c>
    </row>
    <row r="28" spans="1:8" ht="23.25">
      <c r="A28" s="150"/>
      <c r="B28" s="151"/>
      <c r="C28" s="151"/>
      <c r="D28" s="151"/>
      <c r="E28" s="152"/>
      <c r="F28" s="151"/>
      <c r="G28" s="151"/>
      <c r="H28" s="150"/>
    </row>
  </sheetData>
  <phoneticPr fontId="0" type="noConversion"/>
  <pageMargins left="0.5" right="0.46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A2" sqref="A2"/>
    </sheetView>
  </sheetViews>
  <sheetFormatPr defaultRowHeight="12.75"/>
  <cols>
    <col min="1" max="1" width="31.28515625" customWidth="1"/>
    <col min="2" max="3" width="17.5703125" customWidth="1"/>
    <col min="4" max="4" width="17.85546875" customWidth="1"/>
    <col min="5" max="5" width="14.7109375" customWidth="1"/>
  </cols>
  <sheetData>
    <row r="1" spans="1:5" ht="15.75">
      <c r="A1" s="13" t="s">
        <v>0</v>
      </c>
      <c r="B1" s="12"/>
      <c r="C1" s="12"/>
      <c r="D1" s="12"/>
      <c r="E1" s="12"/>
    </row>
    <row r="2" spans="1:5" ht="15.75">
      <c r="A2" s="13" t="s">
        <v>177</v>
      </c>
      <c r="B2" s="26"/>
      <c r="C2" s="26"/>
      <c r="D2" s="26"/>
      <c r="E2" s="12"/>
    </row>
    <row r="3" spans="1:5" ht="13.5" thickBot="1"/>
    <row r="4" spans="1:5" ht="16.5" thickTop="1">
      <c r="A4" s="46"/>
      <c r="B4" s="47">
        <v>2011</v>
      </c>
      <c r="C4" s="47">
        <v>2010</v>
      </c>
      <c r="D4" s="47"/>
      <c r="E4" s="47" t="s">
        <v>41</v>
      </c>
    </row>
    <row r="5" spans="1:5" ht="15.75">
      <c r="A5" s="48"/>
      <c r="B5" s="49" t="s">
        <v>1</v>
      </c>
      <c r="C5" s="49" t="s">
        <v>1</v>
      </c>
      <c r="D5" s="49"/>
      <c r="E5" s="49" t="s">
        <v>42</v>
      </c>
    </row>
    <row r="6" spans="1:5" ht="16.5" thickBot="1">
      <c r="A6" s="50" t="s">
        <v>2</v>
      </c>
      <c r="B6" s="50" t="s">
        <v>3</v>
      </c>
      <c r="C6" s="50" t="s">
        <v>3</v>
      </c>
      <c r="D6" s="50" t="s">
        <v>4</v>
      </c>
      <c r="E6" s="50" t="s">
        <v>43</v>
      </c>
    </row>
    <row r="7" spans="1:5" ht="15" thickTop="1">
      <c r="A7" s="3" t="s">
        <v>5</v>
      </c>
      <c r="B7" s="199">
        <v>0.35649999999999998</v>
      </c>
      <c r="C7" s="61">
        <v>0.33642</v>
      </c>
      <c r="D7" s="4">
        <f t="shared" ref="D7:D23" si="0">B7-C7</f>
        <v>2.0079999999999987E-2</v>
      </c>
      <c r="E7" s="24"/>
    </row>
    <row r="8" spans="1:5" ht="14.25">
      <c r="A8" s="3" t="s">
        <v>6</v>
      </c>
      <c r="B8" s="231">
        <v>7.7600000000000004E-3</v>
      </c>
      <c r="C8" s="200">
        <v>7.8499999999999993E-3</v>
      </c>
      <c r="D8" s="4">
        <f t="shared" si="0"/>
        <v>-8.9999999999998935E-5</v>
      </c>
      <c r="E8" s="15"/>
    </row>
    <row r="9" spans="1:5" ht="14.25">
      <c r="A9" s="3" t="s">
        <v>7</v>
      </c>
      <c r="B9" s="231">
        <v>0.24795</v>
      </c>
      <c r="C9" s="200">
        <v>0.24423</v>
      </c>
      <c r="D9" s="4">
        <f t="shared" si="0"/>
        <v>3.7200000000000011E-3</v>
      </c>
      <c r="E9" s="15"/>
    </row>
    <row r="10" spans="1:5" ht="14.25">
      <c r="A10" s="3" t="s">
        <v>8</v>
      </c>
      <c r="B10" s="231">
        <v>0.68</v>
      </c>
      <c r="C10" s="200">
        <v>0.67</v>
      </c>
      <c r="D10" s="4">
        <f t="shared" si="0"/>
        <v>1.0000000000000009E-2</v>
      </c>
      <c r="E10" s="25"/>
    </row>
    <row r="11" spans="1:5" ht="14.25">
      <c r="A11" s="3" t="s">
        <v>9</v>
      </c>
      <c r="B11" s="231">
        <v>1.17</v>
      </c>
      <c r="C11" s="200">
        <v>1.04</v>
      </c>
      <c r="D11" s="4">
        <f t="shared" si="0"/>
        <v>0.12999999999999989</v>
      </c>
      <c r="E11" s="15"/>
    </row>
    <row r="12" spans="1:5" ht="14.25">
      <c r="A12" s="3" t="s">
        <v>10</v>
      </c>
      <c r="B12" s="231">
        <v>0.752</v>
      </c>
      <c r="C12" s="201">
        <v>0.752</v>
      </c>
      <c r="D12" s="4">
        <f t="shared" si="0"/>
        <v>0</v>
      </c>
      <c r="E12" s="15"/>
    </row>
    <row r="13" spans="1:5" ht="14.25">
      <c r="A13" s="3" t="s">
        <v>11</v>
      </c>
      <c r="B13" s="231">
        <v>1.1309</v>
      </c>
      <c r="C13" s="200">
        <v>1.1309</v>
      </c>
      <c r="D13" s="4">
        <f t="shared" si="0"/>
        <v>0</v>
      </c>
      <c r="E13" s="15"/>
    </row>
    <row r="14" spans="1:5" ht="14.25">
      <c r="A14" s="3" t="s">
        <v>12</v>
      </c>
      <c r="B14" s="231">
        <v>0.55936200000000003</v>
      </c>
      <c r="C14" s="200">
        <v>0.59521100000000005</v>
      </c>
      <c r="D14" s="4">
        <f t="shared" si="0"/>
        <v>-3.584900000000002E-2</v>
      </c>
      <c r="E14" s="25"/>
    </row>
    <row r="15" spans="1:5" ht="14.25">
      <c r="A15" s="3" t="s">
        <v>13</v>
      </c>
      <c r="B15" s="231">
        <v>1.17</v>
      </c>
      <c r="C15" s="200">
        <v>1.17</v>
      </c>
      <c r="D15" s="4">
        <f t="shared" si="0"/>
        <v>0</v>
      </c>
      <c r="E15" s="15"/>
    </row>
    <row r="16" spans="1:5" ht="14.25">
      <c r="A16" s="3" t="s">
        <v>16</v>
      </c>
      <c r="B16" s="231">
        <v>0.77394799999999997</v>
      </c>
      <c r="C16" s="200">
        <v>0.75097199999999997</v>
      </c>
      <c r="D16" s="4">
        <f t="shared" si="0"/>
        <v>2.2975999999999996E-2</v>
      </c>
      <c r="E16" s="25"/>
    </row>
    <row r="17" spans="1:5" ht="14.25">
      <c r="A17" s="3" t="s">
        <v>17</v>
      </c>
      <c r="B17" s="231">
        <v>1.32</v>
      </c>
      <c r="C17" s="200">
        <v>1.32</v>
      </c>
      <c r="D17" s="4">
        <f t="shared" si="0"/>
        <v>0</v>
      </c>
      <c r="E17" s="15"/>
    </row>
    <row r="18" spans="1:5" ht="14.25">
      <c r="A18" s="3" t="s">
        <v>14</v>
      </c>
      <c r="B18" s="231">
        <v>0.65</v>
      </c>
      <c r="C18" s="200">
        <v>0.65</v>
      </c>
      <c r="D18" s="4">
        <f t="shared" si="0"/>
        <v>0</v>
      </c>
      <c r="E18" s="25"/>
    </row>
    <row r="19" spans="1:5" ht="14.25">
      <c r="A19" s="3" t="s">
        <v>15</v>
      </c>
      <c r="B19" s="232">
        <v>1.04</v>
      </c>
      <c r="C19" s="202">
        <v>1</v>
      </c>
      <c r="D19" s="4">
        <f t="shared" si="0"/>
        <v>4.0000000000000036E-2</v>
      </c>
      <c r="E19" s="15"/>
    </row>
    <row r="20" spans="1:5" ht="14.25">
      <c r="A20" s="3" t="s">
        <v>18</v>
      </c>
      <c r="B20" s="231">
        <v>1.17</v>
      </c>
      <c r="C20" s="200">
        <v>1.17</v>
      </c>
      <c r="D20" s="4">
        <f t="shared" si="0"/>
        <v>0</v>
      </c>
      <c r="E20" s="15"/>
    </row>
    <row r="21" spans="1:5" ht="14.25">
      <c r="A21" s="57" t="s">
        <v>19</v>
      </c>
      <c r="B21" s="231">
        <v>2.5000000000000001E-2</v>
      </c>
      <c r="C21" s="200">
        <v>2.5000000000000001E-2</v>
      </c>
      <c r="D21" s="4">
        <f t="shared" si="0"/>
        <v>0</v>
      </c>
      <c r="E21" s="15"/>
    </row>
    <row r="22" spans="1:5" ht="14.25">
      <c r="A22" s="58" t="s">
        <v>50</v>
      </c>
      <c r="B22" s="232">
        <v>1.5000500000000001</v>
      </c>
      <c r="C22" s="202">
        <v>1.5000500000000001</v>
      </c>
      <c r="D22" s="4">
        <f t="shared" si="0"/>
        <v>0</v>
      </c>
    </row>
    <row r="23" spans="1:5" ht="14.25">
      <c r="A23" s="58" t="s">
        <v>59</v>
      </c>
      <c r="B23" s="231">
        <v>1.04</v>
      </c>
      <c r="C23" s="200">
        <v>1.04</v>
      </c>
      <c r="D23" s="4">
        <f t="shared" si="0"/>
        <v>0</v>
      </c>
    </row>
    <row r="24" spans="1:5">
      <c r="B24" s="60"/>
      <c r="C24" s="59"/>
    </row>
  </sheetData>
  <phoneticPr fontId="0" type="noConversion"/>
  <hyperlinks>
    <hyperlink ref="B22" r:id="rId1" display="=@SUM(E29:F29"/>
  </hyperlinks>
  <pageMargins left="1.66" right="1.45" top="1" bottom="1" header="0.5" footer="0.5"/>
  <pageSetup orientation="landscape" r:id="rId2"/>
  <headerFooter alignWithMargins="0"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1981-2004</vt:lpstr>
      <vt:lpstr>TOTALS</vt:lpstr>
      <vt:lpstr>2000-2013</vt:lpstr>
      <vt:lpstr>BREAKDOWN</vt:lpstr>
      <vt:lpstr>11 Tax rates</vt:lpstr>
      <vt:lpstr>USED TO MAIL</vt:lpstr>
      <vt:lpstr>HS EXEMPTIONS</vt:lpstr>
      <vt:lpstr>differ</vt:lpstr>
      <vt:lpstr>'11 Tax rates'!Print_Area</vt:lpstr>
      <vt:lpstr>'1981-2004'!Print_Area</vt:lpstr>
      <vt:lpstr>'2000-2013'!Print_Area</vt:lpstr>
      <vt:lpstr>BREAKDOWN!Print_Area</vt:lpstr>
      <vt:lpstr>'HS EXEMPTIONS'!Print_Area</vt:lpstr>
      <vt:lpstr>TOTALS!Print_Area</vt:lpstr>
      <vt:lpstr>'USED TO MAIL'!Print_Area</vt:lpstr>
    </vt:vector>
  </TitlesOfParts>
  <Company>HCAD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Patty Humphreys</dc:creator>
  <cp:lastModifiedBy>Debbie Bramlett</cp:lastModifiedBy>
  <cp:lastPrinted>2015-09-10T23:02:10Z</cp:lastPrinted>
  <dcterms:created xsi:type="dcterms:W3CDTF">1997-03-05T20:24:05Z</dcterms:created>
  <dcterms:modified xsi:type="dcterms:W3CDTF">2016-07-11T14:51:30Z</dcterms:modified>
</cp:coreProperties>
</file>